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55" activeTab="0"/>
  </bookViews>
  <sheets>
    <sheet name="ELX配置" sheetId="1" r:id="rId1"/>
    <sheet name="TX配置" sheetId="2" r:id="rId2"/>
  </sheets>
  <definedNames/>
  <calcPr fullCalcOnLoad="1"/>
</workbook>
</file>

<file path=xl/sharedStrings.xml><?xml version="1.0" encoding="utf-8"?>
<sst xmlns="http://schemas.openxmlformats.org/spreadsheetml/2006/main" count="300" uniqueCount="125">
  <si>
    <t>www.pro001.com 18501635951 陈先生</t>
  </si>
  <si>
    <t>序号</t>
  </si>
  <si>
    <t>系统名称</t>
  </si>
  <si>
    <t>品牌</t>
  </si>
  <si>
    <t>品牌注册地</t>
  </si>
  <si>
    <t>型号</t>
  </si>
  <si>
    <t>主要参数</t>
  </si>
  <si>
    <t>单位</t>
  </si>
  <si>
    <t>数量</t>
  </si>
  <si>
    <t>单价</t>
  </si>
  <si>
    <t>总价</t>
  </si>
  <si>
    <t>一、扩声系统</t>
  </si>
  <si>
    <t>主扩声音箱</t>
  </si>
  <si>
    <t>EV</t>
  </si>
  <si>
    <t>美国</t>
  </si>
  <si>
    <t>ELX215</t>
  </si>
  <si>
    <t>双15寸全频音箱
单元：双15”低音单元和1.5”钛震膜高频压缩驱动器
特点：钛膜压缩驱动；这双低音单元中的一个单元配置提供实时低频冲击力 —— 从这个音箱发出来的声音设计理念是为了达到更高容量的输出和更宽的频率响应。 箱体采用坚固木质结构，支持放在支架上或堆叠超低音箱使用
参数：
轴向灵敏度： 96dB
频率响应（-3dB）： 62Hz-18KHz
频率响应（-10dB）： 38Hz-20KHz
最大声压级： 137dB
功率：600W（连续）
覆盖角度 水平×垂直（-6dB）： 90°×60°
分频点： 1.7KHz
标称阻抗（无源）： 4Ω 
体积（高×宽×深）： 1154 X 432 X 501mm
净重： 44.1kg</t>
  </si>
  <si>
    <t>只</t>
  </si>
  <si>
    <t>主扩声功放</t>
  </si>
  <si>
    <t>YYAUDIO</t>
  </si>
  <si>
    <t>Q1212</t>
  </si>
  <si>
    <t xml:space="preserve">功放 2U高 
H类放大电路,带来更高的电源利用率
 2x 1200W @ 4 Ohm,
 2x 1800w @ 2 Ohm
 2x 750w @ 8 Ohm
保护防止:  过高频、直流故障、高温、反电动力，峰值限幅器、开动电流限制及延时启动等问题。
额定功率能在宽动态范围下提供多至30%的音乐讯号峰值余量。
其动态限幅器保证输出不会超出总谐波失真的1%；
LPN专利技术,补偿瞬态频率与相位失真,提升表现
与音箱同一品牌
输入阻抗：20 kOhm 
尺寸(宽/高/深)：483 mm ×88.1 mm (2U) ×421.5 mm 
重量：17.7 kg </t>
  </si>
  <si>
    <t>台</t>
  </si>
  <si>
    <t>返送扩声音箱</t>
  </si>
  <si>
    <t>ELX112</t>
  </si>
  <si>
    <t>单12寸全频音箱
单元：12”低音单元和1.5”钛震膜高频压缩驱动器
特点：钛振膜高音；多功能箱体；箱体采用坚固木质结构，可以采用支架孔安装或堆叠在超低音箱使用
参数：
频率响应（-3dB）： 82Hz ~ 18KHz
频率响应（-10dB）： 55Hz ~ 20KHz
功率：250W（连续）
轴向灵敏度： 94dB
最大声压级： 132dB
覆盖角度 水平×垂直（-6dB）： 90°×50°
标称阻抗（无源）： 8Ω 
体积（高×宽×深）： 607×362×340mm
净重： 15.8kg</t>
  </si>
  <si>
    <t>返送扩声功放</t>
  </si>
  <si>
    <t>Q66</t>
  </si>
  <si>
    <t>功放 2U高 
AB类放大电路,带来极致音质表现
 2x 600W @ 4 Ohm,
 2x 900w @ 2 Ohm
 2x 380w @ 8 Ohm
保护防止:  过高频、直流故障、高温、反电动力，峰值限幅器、开动电流限制及延时启动等问题。
额定功率能在宽动态范围下提供多至30%的音乐讯号峰值余量。
其动态限幅器保证输出不会超出总谐波失真的1%；
LPN专利技术,补偿瞬态频率与相位失真,提升表现
尺寸(宽/高/深)：483 mm ×88.1 mm (2U) ×421.5 mm 
重量：14.8</t>
  </si>
  <si>
    <t>低音音箱</t>
  </si>
  <si>
    <t>ELX118</t>
  </si>
  <si>
    <t>单18寸超低音音箱
单元：EVS-18K,457mm (18”)低音单元
特点:ELX118特别为配合ELX112和ELX115而优化了设计，ELX118 能有效增加更多，下潜更深的低频冲击力, 箱体采用坚固木质结构，具有支架孔，可堆叠在全频音箱使用.
参数：轴向灵敏度： 96dB
频率响应（-3dB）： 50Hz ~ 100Hz
频率响应（-10dB）： 35Hz ~ 200Hz
功率：400W（连续）
最大声压级： 134dB
覆盖角度 水平×垂直（-6dB）： 全方位
标称阻抗（无源）： 8Ω 
体积（高×宽×深）： 661 X 507 X 574mm
净重： 31.8kg</t>
  </si>
  <si>
    <t>小计</t>
  </si>
  <si>
    <t>二、系统控制设备</t>
  </si>
  <si>
    <t>专业调音台</t>
  </si>
  <si>
    <t>SOUNDCARFT</t>
  </si>
  <si>
    <t>英国</t>
  </si>
  <si>
    <t>MPMI12/2</t>
  </si>
  <si>
    <t>12路单声道，2组立体声，2编组实况扩声调音台</t>
  </si>
  <si>
    <t>音频处理器</t>
  </si>
  <si>
    <t>DC-ONE</t>
  </si>
  <si>
    <t>2进6出数字信号处理器
带有分频、均衡、延时、压缩及限幅的功能
带AES/EBU 数字音频输入接口
DSP:48 kHz采样 32-Bit 浮点处理
频率响应：10 Hz-22 kHz (+/- 0.5 dB)
动态范围：111 dB 
输入通道:9段PEQ+31段GEQ+Delay
输出通道:Routing+5段PEQ+Xover++Delay+limiter
具有参数锁定,可禁止重要参数,保证系统和设备的安全
与功放/音箱同一品牌,内有厂家调试参数,实现最优化设置</t>
  </si>
  <si>
    <t>监听耳机</t>
  </si>
  <si>
    <t>AKG</t>
  </si>
  <si>
    <t>奥地利</t>
  </si>
  <si>
    <t>K99</t>
  </si>
  <si>
    <t>大耳筒式现场和录音专用监听耳机</t>
  </si>
  <si>
    <t>副</t>
  </si>
  <si>
    <t>话筒支架</t>
  </si>
  <si>
    <t>定制</t>
  </si>
  <si>
    <t>中国</t>
  </si>
  <si>
    <t>麦克风落地架</t>
  </si>
  <si>
    <t>付</t>
  </si>
  <si>
    <t>无线手持话筒</t>
  </si>
  <si>
    <t>R300HD</t>
  </si>
  <si>
    <r>
      <t>Clearscan™</t>
    </r>
    <r>
      <rPr>
        <sz val="8"/>
        <rFont val="宋体"/>
        <family val="0"/>
      </rPr>
      <t>仅使用一键就能找到最清晰的信号通道</t>
    </r>
    <r>
      <rPr>
        <sz val="8"/>
        <rFont val="Lucida Grande"/>
        <family val="2"/>
      </rPr>
      <t xml:space="preserve">
Ezsync™</t>
    </r>
    <r>
      <rPr>
        <sz val="8"/>
        <rFont val="宋体"/>
        <family val="0"/>
      </rPr>
      <t>红外对频让设置变得简捷无误</t>
    </r>
    <r>
      <rPr>
        <sz val="8"/>
        <rFont val="Lucida Grande"/>
        <family val="2"/>
      </rPr>
      <t xml:space="preserve">
PL22</t>
    </r>
    <r>
      <rPr>
        <sz val="8"/>
        <rFont val="宋体"/>
        <family val="0"/>
      </rPr>
      <t>心型动圈话筒让音质更通透</t>
    </r>
    <r>
      <rPr>
        <sz val="8"/>
        <rFont val="Lucida Grande"/>
        <family val="2"/>
      </rPr>
      <t xml:space="preserve">
LCD</t>
    </r>
    <r>
      <rPr>
        <sz val="8"/>
        <rFont val="宋体"/>
        <family val="0"/>
      </rPr>
      <t>背光显示，金属耐磨发射器外壳</t>
    </r>
    <r>
      <rPr>
        <sz val="8"/>
        <rFont val="Lucida Grande"/>
        <family val="2"/>
      </rPr>
      <t xml:space="preserve">
TA4</t>
    </r>
    <r>
      <rPr>
        <sz val="8"/>
        <rFont val="宋体"/>
        <family val="0"/>
      </rPr>
      <t>腰包连接头，可以连接</t>
    </r>
    <r>
      <rPr>
        <sz val="8"/>
        <rFont val="Lucida Grande"/>
        <family val="2"/>
      </rPr>
      <t>EV</t>
    </r>
    <r>
      <rPr>
        <sz val="8"/>
        <rFont val="宋体"/>
        <family val="0"/>
      </rPr>
      <t>所有领夹和头戴话筒</t>
    </r>
    <r>
      <rPr>
        <sz val="8"/>
        <rFont val="Lucida Grande"/>
        <family val="2"/>
      </rPr>
      <t xml:space="preserve">
2</t>
    </r>
    <r>
      <rPr>
        <sz val="8"/>
        <rFont val="宋体"/>
        <family val="0"/>
      </rPr>
      <t>节</t>
    </r>
    <r>
      <rPr>
        <sz val="8"/>
        <rFont val="Lucida Grande"/>
        <family val="2"/>
      </rPr>
      <t>AA</t>
    </r>
    <r>
      <rPr>
        <sz val="8"/>
        <rFont val="宋体"/>
        <family val="0"/>
      </rPr>
      <t>电池，</t>
    </r>
    <r>
      <rPr>
        <sz val="8"/>
        <rFont val="Lucida Grande"/>
        <family val="2"/>
      </rPr>
      <t>14</t>
    </r>
    <r>
      <rPr>
        <sz val="8"/>
        <rFont val="宋体"/>
        <family val="0"/>
      </rPr>
      <t>小时工作时间</t>
    </r>
    <r>
      <rPr>
        <sz val="8"/>
        <rFont val="Lucida Grande"/>
        <family val="2"/>
      </rPr>
      <t xml:space="preserve">
32</t>
    </r>
    <r>
      <rPr>
        <sz val="8"/>
        <rFont val="宋体"/>
        <family val="0"/>
      </rPr>
      <t>个预置通道，每</t>
    </r>
    <r>
      <rPr>
        <sz val="8"/>
        <rFont val="Lucida Grande"/>
        <family val="2"/>
      </rPr>
      <t>8</t>
    </r>
    <r>
      <rPr>
        <sz val="8"/>
        <rFont val="宋体"/>
        <family val="0"/>
      </rPr>
      <t>通道一组同时使用</t>
    </r>
    <r>
      <rPr>
        <sz val="8"/>
        <rFont val="Lucida Grande"/>
        <family val="2"/>
      </rPr>
      <t xml:space="preserve">
</t>
    </r>
    <r>
      <rPr>
        <sz val="8"/>
        <color indexed="10"/>
        <rFont val="宋体"/>
        <family val="0"/>
      </rPr>
      <t>可拆卸半波长</t>
    </r>
    <r>
      <rPr>
        <sz val="8"/>
        <color indexed="10"/>
        <rFont val="Lucida Grande"/>
        <family val="2"/>
      </rPr>
      <t>TNC</t>
    </r>
    <r>
      <rPr>
        <sz val="8"/>
        <color indexed="10"/>
        <rFont val="宋体"/>
        <family val="0"/>
      </rPr>
      <t>接收机天线，可与</t>
    </r>
    <r>
      <rPr>
        <sz val="8"/>
        <color indexed="10"/>
        <rFont val="Lucida Grande"/>
        <family val="2"/>
      </rPr>
      <t>APD4+</t>
    </r>
    <r>
      <rPr>
        <sz val="8"/>
        <color indexed="10"/>
        <rFont val="宋体"/>
        <family val="0"/>
      </rPr>
      <t>天线分配系统同时使用</t>
    </r>
    <r>
      <rPr>
        <sz val="8"/>
        <color indexed="10"/>
        <rFont val="Lucida Grande"/>
        <family val="2"/>
      </rPr>
      <t xml:space="preserve">
</t>
    </r>
    <r>
      <rPr>
        <sz val="8"/>
        <color indexed="10"/>
        <rFont val="宋体"/>
        <family val="0"/>
      </rPr>
      <t>金属接收底盘，配备可选上机架配件和前置天线电缆</t>
    </r>
    <r>
      <rPr>
        <sz val="8"/>
        <rFont val="Lucida Grande"/>
        <family val="2"/>
      </rPr>
      <t xml:space="preserve">
</t>
    </r>
    <r>
      <rPr>
        <sz val="8"/>
        <rFont val="宋体"/>
        <family val="0"/>
      </rPr>
      <t>频率响应</t>
    </r>
    <r>
      <rPr>
        <sz val="8"/>
        <rFont val="Lucida Grande"/>
        <family val="2"/>
      </rPr>
      <t xml:space="preserve"> </t>
    </r>
    <r>
      <rPr>
        <sz val="8"/>
        <rFont val="宋体"/>
        <family val="0"/>
      </rPr>
      <t>：</t>
    </r>
    <r>
      <rPr>
        <sz val="8"/>
        <rFont val="Lucida Grande"/>
        <family val="2"/>
      </rPr>
      <t xml:space="preserve">80 Hz - 18kHz +/- 2dB  
</t>
    </r>
    <r>
      <rPr>
        <sz val="8"/>
        <rFont val="宋体"/>
        <family val="0"/>
      </rPr>
      <t>信噪比（</t>
    </r>
    <r>
      <rPr>
        <sz val="8"/>
        <rFont val="Lucida Grande"/>
        <family val="2"/>
      </rPr>
      <t>A</t>
    </r>
    <r>
      <rPr>
        <sz val="8"/>
        <rFont val="宋体"/>
        <family val="0"/>
      </rPr>
      <t>计权）：</t>
    </r>
    <r>
      <rPr>
        <sz val="8"/>
        <rFont val="Lucida Grande"/>
        <family val="2"/>
      </rPr>
      <t xml:space="preserve">&gt;100Db
</t>
    </r>
    <r>
      <rPr>
        <sz val="8"/>
        <rFont val="宋体"/>
        <family val="0"/>
      </rPr>
      <t>动态范围：</t>
    </r>
    <r>
      <rPr>
        <sz val="8"/>
        <rFont val="Lucida Grande"/>
        <family val="2"/>
      </rPr>
      <t xml:space="preserve">&gt;95Db
</t>
    </r>
    <r>
      <rPr>
        <sz val="8"/>
        <rFont val="宋体"/>
        <family val="0"/>
      </rPr>
      <t>电源要求</t>
    </r>
    <r>
      <rPr>
        <sz val="8"/>
        <rFont val="Lucida Grande"/>
        <family val="2"/>
      </rPr>
      <t xml:space="preserve"> 12-16 VDC, 500 mA max  </t>
    </r>
    <r>
      <rPr>
        <sz val="8"/>
        <rFont val="宋体"/>
        <family val="0"/>
      </rPr>
      <t>，与音箱同品牌</t>
    </r>
  </si>
  <si>
    <t>套</t>
  </si>
  <si>
    <t>无线头戴话筒</t>
  </si>
  <si>
    <t>R300-E</t>
  </si>
  <si>
    <r>
      <t xml:space="preserve">BP-300是全新的金属腰包发射器，结构坚固紧凑，使用方便。
BP-300使用两节AA电池，可连续使用14个小时，
静音功能可保护音频通道，防止噪声干扰，同时射频信号仍保持活跃状态。
R300系统的接收器可以简易放置于桌面上，也可以装在19"设备机柜中。
</t>
    </r>
    <r>
      <rPr>
        <sz val="8"/>
        <color indexed="10"/>
        <rFont val="宋体"/>
        <family val="0"/>
      </rPr>
      <t>R300有机柜安装套件和前安装天线电缆可供选择。</t>
    </r>
    <r>
      <rPr>
        <sz val="8"/>
        <rFont val="宋体"/>
        <family val="0"/>
      </rPr>
      <t xml:space="preserve">
</t>
    </r>
    <r>
      <rPr>
        <sz val="8"/>
        <color indexed="10"/>
        <rFont val="宋体"/>
        <family val="0"/>
      </rPr>
      <t>对于一个机架中有4个接收器的情况，单台APD4+天线分配器可提供天线分配和接收器供电。</t>
    </r>
    <r>
      <rPr>
        <sz val="8"/>
        <rFont val="宋体"/>
        <family val="0"/>
      </rPr>
      <t xml:space="preserve">
ClearScan：一键查找可用的最清晰通道；
EZsync：接收器到发射器之间的红外通道传输，可以轻松设置，避免出错；
结构坚固的金属腰包机，带背光LCD屏和电池电量表；
32个预设通道，每8个通道为一个频段，供同时使用；
腰包发射器带TA4连接头，能连接所有Electro-Voice领夹式和头戴式传声器，可轻松升级，与音箱同品牌</t>
    </r>
  </si>
  <si>
    <t xml:space="preserve">套 </t>
  </si>
  <si>
    <r>
      <t>DVD</t>
    </r>
    <r>
      <rPr>
        <sz val="8"/>
        <rFont val="宋体"/>
        <family val="0"/>
      </rPr>
      <t>机</t>
    </r>
  </si>
  <si>
    <t>PIONEER</t>
  </si>
  <si>
    <t>日本</t>
  </si>
  <si>
    <t>DV3022</t>
  </si>
  <si>
    <t>1080高清全高清视频输出，带USB接口，黑色</t>
  </si>
  <si>
    <t>数字效果器</t>
  </si>
  <si>
    <t>TC</t>
  </si>
  <si>
    <t>丹麦</t>
  </si>
  <si>
    <t>M-350</t>
  </si>
  <si>
    <t>双引擎数字多功能效果器
提供15种获奖混响和效果，在24bitS/PDIF数字接口中自动感应电压，
自适应内置电源，在世界任何地方均可自由安全的使用。
15种真正立体声混响
15种神奇效果
5秒延时
355预置：256工厂+99用户预置
双发送/返回和串行方式设置
抽头节拍
MIDI输入/输出
MIDI时间节拍同步
抽头节拍的脚踏控制和整体直通
可连接电脑进行调试</t>
  </si>
  <si>
    <r>
      <t>8</t>
    </r>
    <r>
      <rPr>
        <sz val="8"/>
        <rFont val="宋体"/>
        <family val="0"/>
      </rPr>
      <t>路时序电源</t>
    </r>
  </si>
  <si>
    <t>WAKING</t>
  </si>
  <si>
    <t>AC802</t>
  </si>
  <si>
    <r>
      <t>8</t>
    </r>
    <r>
      <rPr>
        <sz val="8"/>
        <rFont val="宋体"/>
        <family val="0"/>
      </rPr>
      <t>路电源时序控制，每路延时</t>
    </r>
    <r>
      <rPr>
        <sz val="8"/>
        <rFont val="Lucida Grande"/>
        <family val="2"/>
      </rPr>
      <t>1</t>
    </r>
    <r>
      <rPr>
        <sz val="8"/>
        <rFont val="宋体"/>
        <family val="0"/>
      </rPr>
      <t>秒。</t>
    </r>
    <r>
      <rPr>
        <sz val="8"/>
        <rFont val="Lucida Grande"/>
        <family val="2"/>
      </rPr>
      <t xml:space="preserve">
</t>
    </r>
    <r>
      <rPr>
        <sz val="8"/>
        <rFont val="宋体"/>
        <family val="0"/>
      </rPr>
      <t>整机容量</t>
    </r>
    <r>
      <rPr>
        <sz val="8"/>
        <rFont val="Lucida Grande"/>
        <family val="2"/>
      </rPr>
      <t xml:space="preserve">30A </t>
    </r>
    <r>
      <rPr>
        <sz val="8"/>
        <rFont val="宋体"/>
        <family val="0"/>
      </rPr>
      <t>。进线采用安全方便的</t>
    </r>
    <r>
      <rPr>
        <sz val="8"/>
        <rFont val="Lucida Grande"/>
        <family val="2"/>
      </rPr>
      <t>30A</t>
    </r>
    <r>
      <rPr>
        <sz val="8"/>
        <rFont val="宋体"/>
        <family val="0"/>
      </rPr>
      <t>端子座。</t>
    </r>
    <r>
      <rPr>
        <sz val="8"/>
        <rFont val="Lucida Grande"/>
        <family val="2"/>
      </rPr>
      <t xml:space="preserve">
</t>
    </r>
    <r>
      <rPr>
        <sz val="8"/>
        <rFont val="宋体"/>
        <family val="0"/>
      </rPr>
      <t>每路输出采用万能插座</t>
    </r>
    <r>
      <rPr>
        <sz val="8"/>
        <rFont val="Lucida Grande"/>
        <family val="2"/>
      </rPr>
      <t>AC220V</t>
    </r>
    <r>
      <rPr>
        <sz val="8"/>
        <rFont val="宋体"/>
        <family val="0"/>
      </rPr>
      <t>（</t>
    </r>
    <r>
      <rPr>
        <sz val="8"/>
        <rFont val="Lucida Grande"/>
        <family val="2"/>
      </rPr>
      <t>13A</t>
    </r>
    <r>
      <rPr>
        <sz val="8"/>
        <rFont val="宋体"/>
        <family val="0"/>
      </rPr>
      <t>），适用各种类型插头。</t>
    </r>
    <r>
      <rPr>
        <sz val="8"/>
        <rFont val="Lucida Grande"/>
        <family val="2"/>
      </rPr>
      <t xml:space="preserve">
</t>
    </r>
    <r>
      <rPr>
        <sz val="8"/>
        <rFont val="宋体"/>
        <family val="0"/>
      </rPr>
      <t>面板配常开电源座，方便临时用电。</t>
    </r>
    <r>
      <rPr>
        <sz val="8"/>
        <rFont val="Lucida Grande"/>
        <family val="2"/>
      </rPr>
      <t xml:space="preserve">
MCU</t>
    </r>
    <r>
      <rPr>
        <sz val="8"/>
        <rFont val="宋体"/>
        <family val="0"/>
      </rPr>
      <t>控制的智能化设计，具有标准</t>
    </r>
    <r>
      <rPr>
        <sz val="8"/>
        <rFont val="Lucida Grande"/>
        <family val="2"/>
      </rPr>
      <t xml:space="preserve">RS232 </t>
    </r>
    <r>
      <rPr>
        <sz val="8"/>
        <rFont val="宋体"/>
        <family val="0"/>
      </rPr>
      <t>串口控制功能，连接集控系统。</t>
    </r>
    <r>
      <rPr>
        <sz val="8"/>
        <rFont val="Lucida Grande"/>
        <family val="2"/>
      </rPr>
      <t xml:space="preserve">
</t>
    </r>
    <r>
      <rPr>
        <sz val="8"/>
        <rFont val="宋体"/>
        <family val="0"/>
      </rPr>
      <t>每通道具有独立的关闭开关。</t>
    </r>
    <r>
      <rPr>
        <sz val="8"/>
        <rFont val="Lucida Grande"/>
        <family val="2"/>
      </rPr>
      <t xml:space="preserve"> Bypass</t>
    </r>
    <r>
      <rPr>
        <sz val="8"/>
        <rFont val="宋体"/>
        <family val="0"/>
      </rPr>
      <t>开关可强制打开全部通道。</t>
    </r>
    <r>
      <rPr>
        <sz val="8"/>
        <rFont val="Lucida Grande"/>
        <family val="2"/>
      </rPr>
      <t xml:space="preserve">
</t>
    </r>
    <r>
      <rPr>
        <sz val="8"/>
        <color indexed="10"/>
        <rFont val="宋体"/>
        <family val="0"/>
      </rPr>
      <t>具有</t>
    </r>
    <r>
      <rPr>
        <sz val="8"/>
        <color indexed="10"/>
        <rFont val="Lucida Grande"/>
        <family val="2"/>
      </rPr>
      <t>DJ</t>
    </r>
    <r>
      <rPr>
        <sz val="8"/>
        <color indexed="10"/>
        <rFont val="宋体"/>
        <family val="0"/>
      </rPr>
      <t>灯电源接口（</t>
    </r>
    <r>
      <rPr>
        <sz val="8"/>
        <color indexed="10"/>
        <rFont val="Lucida Grande"/>
        <family val="2"/>
      </rPr>
      <t>USB</t>
    </r>
    <r>
      <rPr>
        <sz val="8"/>
        <color indexed="10"/>
        <rFont val="宋体"/>
        <family val="0"/>
      </rPr>
      <t>）和</t>
    </r>
    <r>
      <rPr>
        <sz val="8"/>
        <color indexed="10"/>
        <rFont val="Lucida Grande"/>
        <family val="2"/>
      </rPr>
      <t>DJ</t>
    </r>
    <r>
      <rPr>
        <sz val="8"/>
        <color indexed="10"/>
        <rFont val="宋体"/>
        <family val="0"/>
      </rPr>
      <t>灯控制开关。</t>
    </r>
    <r>
      <rPr>
        <sz val="8"/>
        <rFont val="Lucida Grande"/>
        <family val="2"/>
      </rPr>
      <t xml:space="preserve">
</t>
    </r>
    <r>
      <rPr>
        <sz val="8"/>
        <rFont val="宋体"/>
        <family val="0"/>
      </rPr>
      <t>面板开关控制，可选钥匙锁。</t>
    </r>
    <r>
      <rPr>
        <sz val="8"/>
        <rFont val="Lucida Grande"/>
        <family val="2"/>
      </rPr>
      <t xml:space="preserve">                      
</t>
    </r>
    <r>
      <rPr>
        <sz val="8"/>
        <rFont val="宋体"/>
        <family val="0"/>
      </rPr>
      <t>具有外控</t>
    </r>
    <r>
      <rPr>
        <sz val="8"/>
        <rFont val="Lucida Grande"/>
        <family val="2"/>
      </rPr>
      <t xml:space="preserve"> </t>
    </r>
    <r>
      <rPr>
        <sz val="8"/>
        <rFont val="宋体"/>
        <family val="0"/>
      </rPr>
      <t>和级联控口</t>
    </r>
    <r>
      <rPr>
        <sz val="8"/>
        <rFont val="Lucida Grande"/>
        <family val="2"/>
      </rPr>
      <t xml:space="preserve">.(REM IN </t>
    </r>
    <r>
      <rPr>
        <sz val="8"/>
        <rFont val="宋体"/>
        <family val="0"/>
      </rPr>
      <t>和</t>
    </r>
    <r>
      <rPr>
        <sz val="8"/>
        <rFont val="Lucida Grande"/>
        <family val="2"/>
      </rPr>
      <t xml:space="preserve">STATUS OUT)
</t>
    </r>
  </si>
  <si>
    <t>设备机柜</t>
  </si>
  <si>
    <t>恒星</t>
  </si>
  <si>
    <t>42U</t>
  </si>
  <si>
    <r>
      <t>2000*600*600</t>
    </r>
    <r>
      <rPr>
        <sz val="8"/>
        <rFont val="宋体"/>
        <family val="0"/>
      </rPr>
      <t>，带风扇散热。
选材优异、设计新颖、制造精密、坚固耐用，优质冷轧钢板
厚度：方孔条1.5mm（27U以下1.2mm）,侧门1.2mm，立柱1.2mm（27U以下0.8mm）,层板1.2mm,钢化玻璃厚度5mm.
标准机柜、带可锁玻璃门</t>
    </r>
  </si>
  <si>
    <t>地插盒</t>
  </si>
  <si>
    <r>
      <t>V</t>
    </r>
    <r>
      <rPr>
        <sz val="8"/>
        <rFont val="宋体"/>
        <family val="0"/>
      </rPr>
      <t>GA+视音频</t>
    </r>
  </si>
  <si>
    <t>个</t>
  </si>
  <si>
    <t>三、辅材配件</t>
  </si>
  <si>
    <t>音箱线</t>
  </si>
  <si>
    <t>天诚</t>
  </si>
  <si>
    <r>
      <t>2X1.5</t>
    </r>
    <r>
      <rPr>
        <sz val="8"/>
        <rFont val="宋体"/>
        <family val="0"/>
      </rPr>
      <t>平方/2X4平方</t>
    </r>
  </si>
  <si>
    <t>米</t>
  </si>
  <si>
    <t>电缆线</t>
  </si>
  <si>
    <t>明通</t>
  </si>
  <si>
    <r>
      <t>2X2</t>
    </r>
    <r>
      <rPr>
        <sz val="8"/>
        <rFont val="宋体"/>
        <family val="0"/>
      </rPr>
      <t>平方</t>
    </r>
  </si>
  <si>
    <t>话筒线</t>
  </si>
  <si>
    <t>国标</t>
  </si>
  <si>
    <r>
      <t>音箱</t>
    </r>
    <r>
      <rPr>
        <sz val="8"/>
        <rFont val="宋体"/>
        <family val="0"/>
      </rPr>
      <t>安装</t>
    </r>
    <r>
      <rPr>
        <sz val="8"/>
        <rFont val="宋体"/>
        <family val="0"/>
      </rPr>
      <t>架</t>
    </r>
  </si>
  <si>
    <t>订制</t>
  </si>
  <si>
    <t>专业接插件</t>
  </si>
  <si>
    <t>批</t>
  </si>
  <si>
    <t>四</t>
  </si>
  <si>
    <t>设备合计：</t>
  </si>
  <si>
    <t>五</t>
  </si>
  <si>
    <r>
      <t>系统施工调试费：</t>
    </r>
    <r>
      <rPr>
        <b/>
        <sz val="8"/>
        <rFont val="Lucida Grande"/>
        <family val="2"/>
      </rPr>
      <t>2%</t>
    </r>
  </si>
  <si>
    <t>六</t>
  </si>
  <si>
    <r>
      <t>税金：</t>
    </r>
    <r>
      <rPr>
        <b/>
        <sz val="8"/>
        <rFont val="Lucida Grande"/>
        <family val="2"/>
      </rPr>
      <t>6%</t>
    </r>
  </si>
  <si>
    <t>七</t>
  </si>
  <si>
    <t>预算总价：</t>
  </si>
  <si>
    <t>设备清单</t>
  </si>
  <si>
    <t>图片</t>
  </si>
  <si>
    <t>TX2152</t>
  </si>
  <si>
    <t>双15寸全频音箱
单元结构:（LF） 15寸 x 2 + 2寸（HF）
特点：2寸钛振膜钕磁高音；内置分频网采用6阶36dB/倍频程，带高频保护，以达到更干净的分频效果；“脊柱”设计的面罩；人体工学设计把手和接线板；
频响范围：（-3dB）55Hz～13kHz
灵敏度： 103dB
最大声压级： 139dB
额定功率： 1000W/ 4Ω
覆盖角度H×V：60°×40°
尺寸： H×W×D 1154mm×508mm×471mm 
净重量： 42.8kg</t>
  </si>
  <si>
    <t>LAB.GRUPPEN</t>
  </si>
  <si>
    <t>瑞典</t>
  </si>
  <si>
    <t>FP10000Q</t>
  </si>
  <si>
    <t xml:space="preserve">四通道功率放大器
  采用TD类输出级技术，将D类功放的效率与B类功放的纯净的音质融为一体。
最新一代的R.SMPS™（整流开关电源技术）提升了功率输出的同时降低了体积和重量。
超级高效的Intercooler，，以达到一致冷却的目的
可调的增益，每个通道还包括了一个VPL（峰值电压限制）电路，根据不同类型的负载优化输出特性，带网络管理功能
通道数  4
所有通道同时驱动下的峰值功率    10000 W
每通道的最大输出电压   150 V
最大输出功率 
16 欧每通道 (所有通道同时驱动)660 W
8 欧每通道 (所有通道同时驱动) 1300 W
4 欧每通道 (所有通道同时驱动) 2100 W
2 欧每通道 (所有通道同时驱动) 2500W
输入阻抗  20 kOhm 
输出阻抗 @ 100 Hz  56 mOhm 
尺寸(宽/高/深)  483 mm, 88 mm (2U),398 mm 安装深度358mm
重量  12 kg </t>
  </si>
  <si>
    <t>未税</t>
  </si>
  <si>
    <t>TX1122FM</t>
  </si>
  <si>
    <t>单12寸返听音箱
单元结构:（LF） 12寸 + 1.25寸（HF）
特点：钛振膜高音；SST信号同步换能器技术、内置分频网采用4阶24dB/倍频程，以达到更干净的分频效果，带高频保护；“脊柱”设计的面罩；人体工学设计把手和接线板；
频响范围：（-3dB）70Hz～20kHz
灵敏度 ：99dB
最大声压级 ：132dB
额定功率： 500W/8Ω
覆盖角度 ：H×V：90°×50°
尺寸 H×W×D：440mm×364mm×573mm
净重量 ：19.8kg</t>
  </si>
  <si>
    <t>TX2181</t>
  </si>
  <si>
    <t>双18寸超低音音箱
频响范围：（-3dB）50Hz～160Hz
灵敏度：103dB
最大声压级：138dB
额定功率：1000W/4Ω
覆盖角度：全指向
尺寸 H×W×D：1154mm×508mm×691mm
净重量 56.1kg</t>
  </si>
  <si>
    <t>低音功放</t>
  </si>
  <si>
    <t>FP14000</t>
  </si>
  <si>
    <t>两通道功率放大器
 采用TD类输出级技术，将D类功放的效率与B类功放的纯净的音质融为一体。
最新一代的R.SMPS™（整流开关电源技术）提升了功率输出的同时降低了体积和重量。
超级高效的Intercooler，，以达到一致冷却的目的
可调的增益，每个通道还包括了一个VPL（峰值电压限制）电路，根据不同类型的负载优化输出特性，带网络管理功能
通道数量： 2 
每通道峰值输出电压： 195V 
全通道工作时峰值总输出： 14000W 
最大输出功率 
16 欧每通道 (所有通道同时驱动)1200W
8 欧每通道 (所有通道同时驱动) 2350W
4 欧每通道 (所有通道同时驱动) 4400W
2 欧每通道 (所有通道同时驱动) 7000W
输入阻抗（20Hz ~ 20KHz，平衡）： 20KΩ 
输出阻抗@100Hz ： 56mOhm 
体积（高×宽×深）：   483 mm, 88 mm (2U),398 mm 安装深度358mm 
净重： 12kg</t>
  </si>
  <si>
    <t>数字专业调音台</t>
  </si>
  <si>
    <t>PRESONUS</t>
  </si>
  <si>
    <t>STUDIOLIVE16.0.2</t>
  </si>
  <si>
    <t>M-ONE XL</t>
  </si>
  <si>
    <t xml:space="preserve">数字多功能效果器
25种拍案叫绝的TC效果库，XL混响、和声、颤音、移调、延时动态和更多处理效果
XLR接口，平衡/非平衡连接器-双输入/输出模拟机型的用户接口
预置：200个工厂程序/100个用户程序
“双引擎”设计
24bit A/D D/A转换器
数字输入输出类型 RCA（S/PDIF），44.1～48kHz
24bit内部处理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</si>
</sst>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0">
    <font>
      <sz val="12"/>
      <name val="宋体"/>
      <family val="0"/>
    </font>
    <font>
      <sz val="8"/>
      <name val="Lucida Grande"/>
      <family val="2"/>
    </font>
    <font>
      <sz val="20"/>
      <name val="宋体"/>
      <family val="0"/>
    </font>
    <font>
      <sz val="20"/>
      <name val="Helvetica Neue"/>
      <family val="2"/>
    </font>
    <font>
      <b/>
      <sz val="8"/>
      <name val="宋体"/>
      <family val="0"/>
    </font>
    <font>
      <b/>
      <sz val="8"/>
      <name val="Lucida Grande"/>
      <family val="2"/>
    </font>
    <font>
      <sz val="8"/>
      <name val="宋体"/>
      <family val="0"/>
    </font>
    <font>
      <sz val="8"/>
      <name val="Arial"/>
      <family val="2"/>
    </font>
    <font>
      <sz val="9"/>
      <name val="宋体"/>
      <family val="0"/>
    </font>
    <font>
      <u val="single"/>
      <sz val="8"/>
      <name val="Lucida Grande"/>
      <family val="2"/>
    </font>
    <font>
      <u val="single"/>
      <sz val="11"/>
      <color indexed="39"/>
      <name val="宋体"/>
      <family val="0"/>
    </font>
    <font>
      <sz val="11"/>
      <color indexed="17"/>
      <name val="宋体"/>
      <family val="0"/>
    </font>
    <font>
      <sz val="11"/>
      <color indexed="8"/>
      <name val="宋体"/>
      <family val="0"/>
    </font>
    <font>
      <i/>
      <sz val="11"/>
      <color indexed="23"/>
      <name val="宋体"/>
      <family val="0"/>
    </font>
    <font>
      <sz val="11"/>
      <color indexed="62"/>
      <name val="宋体"/>
      <family val="0"/>
    </font>
    <font>
      <sz val="11"/>
      <color indexed="9"/>
      <name val="宋体"/>
      <family val="0"/>
    </font>
    <font>
      <b/>
      <sz val="11"/>
      <color indexed="53"/>
      <name val="宋体"/>
      <family val="0"/>
    </font>
    <font>
      <sz val="11"/>
      <color indexed="16"/>
      <name val="宋体"/>
      <family val="0"/>
    </font>
    <font>
      <sz val="11"/>
      <color indexed="8"/>
      <name val="Tahoma"/>
      <family val="2"/>
    </font>
    <font>
      <u val="single"/>
      <sz val="12"/>
      <color indexed="61"/>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b/>
      <sz val="11"/>
      <color indexed="52"/>
      <name val="宋体"/>
      <family val="0"/>
    </font>
    <font>
      <b/>
      <sz val="11"/>
      <color indexed="56"/>
      <name val="宋体"/>
      <family val="0"/>
    </font>
    <font>
      <sz val="11"/>
      <color indexed="60"/>
      <name val="宋体"/>
      <family val="0"/>
    </font>
    <font>
      <b/>
      <sz val="18"/>
      <color indexed="56"/>
      <name val="宋体"/>
      <family val="0"/>
    </font>
    <font>
      <sz val="12"/>
      <name val="Times New Roman"/>
      <family val="1"/>
    </font>
    <font>
      <sz val="11"/>
      <color indexed="20"/>
      <name val="宋体"/>
      <family val="0"/>
    </font>
    <font>
      <b/>
      <sz val="13"/>
      <color indexed="56"/>
      <name val="宋体"/>
      <family val="0"/>
    </font>
    <font>
      <b/>
      <sz val="15"/>
      <color indexed="56"/>
      <name val="宋体"/>
      <family val="0"/>
    </font>
    <font>
      <sz val="11"/>
      <color indexed="52"/>
      <name val="宋体"/>
      <family val="0"/>
    </font>
    <font>
      <sz val="11"/>
      <color indexed="8"/>
      <name val="Helvetica Neue"/>
      <family val="2"/>
    </font>
    <font>
      <sz val="8"/>
      <color indexed="10"/>
      <name val="宋体"/>
      <family val="0"/>
    </font>
    <font>
      <sz val="8"/>
      <color indexed="10"/>
      <name val="Lucida Grande"/>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7"/>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43"/>
        <bgColor indexed="64"/>
      </patternFill>
    </fill>
    <fill>
      <patternFill patternType="solid">
        <fgColor theme="5" tint="0.7999799847602844"/>
        <bgColor indexed="64"/>
      </patternFill>
    </fill>
    <fill>
      <patternFill patternType="solid">
        <fgColor indexed="42"/>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30"/>
        <bgColor indexed="64"/>
      </patternFill>
    </fill>
    <fill>
      <patternFill patternType="solid">
        <fgColor indexed="27"/>
        <bgColor indexed="64"/>
      </patternFill>
    </fill>
    <fill>
      <patternFill patternType="solid">
        <fgColor theme="7" tint="0.5999900102615356"/>
        <bgColor indexed="64"/>
      </patternFill>
    </fill>
    <fill>
      <patternFill patternType="solid">
        <fgColor theme="8"/>
        <bgColor indexed="64"/>
      </patternFill>
    </fill>
    <fill>
      <patternFill patternType="solid">
        <fgColor indexed="29"/>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41" fillId="5" borderId="0" applyNumberFormat="0" applyBorder="0" applyAlignment="0" applyProtection="0"/>
    <xf numFmtId="0" fontId="43" fillId="6" borderId="0" applyNumberFormat="0" applyBorder="0" applyAlignment="0" applyProtection="0"/>
    <xf numFmtId="43" fontId="0" fillId="0" borderId="0" applyFont="0" applyFill="0" applyBorder="0" applyAlignment="0" applyProtection="0"/>
    <xf numFmtId="0" fontId="44" fillId="7"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46" fillId="8" borderId="2" applyNumberFormat="0" applyFont="0" applyAlignment="0" applyProtection="0"/>
    <xf numFmtId="0" fontId="44"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4" fillId="10" borderId="0" applyNumberFormat="0" applyBorder="0" applyAlignment="0" applyProtection="0"/>
    <xf numFmtId="0" fontId="47" fillId="0" borderId="4" applyNumberFormat="0" applyFill="0" applyAlignment="0" applyProtection="0"/>
    <xf numFmtId="0" fontId="44" fillId="11" borderId="0" applyNumberFormat="0" applyBorder="0" applyAlignment="0" applyProtection="0"/>
    <xf numFmtId="0" fontId="53" fillId="12" borderId="5" applyNumberFormat="0" applyAlignment="0" applyProtection="0"/>
    <xf numFmtId="0" fontId="14" fillId="13" borderId="6" applyNumberFormat="0" applyAlignment="0" applyProtection="0"/>
    <xf numFmtId="0" fontId="54" fillId="12" borderId="1" applyNumberFormat="0" applyAlignment="0" applyProtection="0"/>
    <xf numFmtId="0" fontId="55" fillId="14" borderId="7" applyNumberFormat="0" applyAlignment="0" applyProtection="0"/>
    <xf numFmtId="0" fontId="41" fillId="15" borderId="0" applyNumberFormat="0" applyBorder="0" applyAlignment="0" applyProtection="0"/>
    <xf numFmtId="0" fontId="44" fillId="16"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7" borderId="0" applyNumberFormat="0" applyBorder="0" applyAlignment="0" applyProtection="0"/>
    <xf numFmtId="0" fontId="30" fillId="0" borderId="10" applyNumberFormat="0" applyFill="0" applyAlignment="0" applyProtection="0"/>
    <xf numFmtId="0" fontId="59" fillId="18" borderId="0" applyNumberFormat="0" applyBorder="0" applyAlignment="0" applyProtection="0"/>
    <xf numFmtId="0" fontId="41" fillId="19" borderId="0" applyNumberFormat="0" applyBorder="0" applyAlignment="0" applyProtection="0"/>
    <xf numFmtId="0" fontId="44" fillId="20" borderId="0" applyNumberFormat="0" applyBorder="0" applyAlignment="0" applyProtection="0"/>
    <xf numFmtId="0" fontId="41" fillId="21" borderId="0" applyNumberFormat="0" applyBorder="0" applyAlignment="0" applyProtection="0"/>
    <xf numFmtId="0" fontId="8" fillId="0" borderId="0">
      <alignment vertical="center"/>
      <protection/>
    </xf>
    <xf numFmtId="0" fontId="12" fillId="22" borderId="0" applyNumberFormat="0" applyBorder="0" applyAlignment="0" applyProtection="0"/>
    <xf numFmtId="0" fontId="41" fillId="23" borderId="0" applyNumberFormat="0" applyBorder="0" applyAlignment="0" applyProtection="0"/>
    <xf numFmtId="0" fontId="31" fillId="24" borderId="0" applyNumberFormat="0" applyBorder="0" applyAlignment="0" applyProtection="0"/>
    <xf numFmtId="0" fontId="0" fillId="0" borderId="0" applyBorder="0">
      <alignment/>
      <protection/>
    </xf>
    <xf numFmtId="0" fontId="41" fillId="25" borderId="0" applyNumberFormat="0" applyBorder="0" applyAlignment="0" applyProtection="0"/>
    <xf numFmtId="0" fontId="12"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1" fillId="30" borderId="0" applyNumberFormat="0" applyBorder="0" applyAlignment="0" applyProtection="0"/>
    <xf numFmtId="0" fontId="15" fillId="31" borderId="0" applyNumberFormat="0" applyBorder="0" applyAlignment="0" applyProtection="0"/>
    <xf numFmtId="0" fontId="12" fillId="32" borderId="0" applyNumberFormat="0" applyBorder="0" applyAlignment="0" applyProtection="0"/>
    <xf numFmtId="0" fontId="41" fillId="33" borderId="0" applyNumberFormat="0" applyBorder="0" applyAlignment="0" applyProtection="0"/>
    <xf numFmtId="0" fontId="44" fillId="34" borderId="0" applyNumberFormat="0" applyBorder="0" applyAlignment="0" applyProtection="0"/>
    <xf numFmtId="0" fontId="15" fillId="35" borderId="0" applyNumberFormat="0" applyBorder="0" applyAlignment="0" applyProtection="0"/>
    <xf numFmtId="0" fontId="12" fillId="13" borderId="0" applyNumberFormat="0" applyBorder="0" applyAlignment="0" applyProtection="0"/>
    <xf numFmtId="0" fontId="41"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1" fillId="39" borderId="0" applyNumberFormat="0" applyBorder="0" applyAlignment="0" applyProtection="0"/>
    <xf numFmtId="0" fontId="44" fillId="40"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29" fillId="43" borderId="6" applyNumberFormat="0" applyAlignment="0" applyProtection="0"/>
    <xf numFmtId="0" fontId="18" fillId="0" borderId="0" applyProtection="0">
      <alignment/>
    </xf>
    <xf numFmtId="0" fontId="32" fillId="0" borderId="0" applyNumberFormat="0" applyFill="0" applyBorder="0" applyAlignment="0" applyProtection="0"/>
    <xf numFmtId="0" fontId="12" fillId="35" borderId="0" applyNumberFormat="0" applyBorder="0" applyAlignment="0" applyProtection="0"/>
    <xf numFmtId="0" fontId="12" fillId="44" borderId="0" applyNumberFormat="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5" fillId="44" borderId="0" applyNumberFormat="0" applyBorder="0" applyAlignment="0" applyProtection="0"/>
    <xf numFmtId="0" fontId="11" fillId="26" borderId="0" applyNumberFormat="0" applyBorder="0" applyAlignment="0" applyProtection="0"/>
    <xf numFmtId="0" fontId="25" fillId="43" borderId="11" applyNumberFormat="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33" fillId="0" borderId="0">
      <alignment/>
      <protection/>
    </xf>
    <xf numFmtId="0" fontId="15" fillId="46" borderId="0" applyNumberFormat="0" applyBorder="0" applyAlignment="0" applyProtection="0"/>
    <xf numFmtId="0" fontId="0" fillId="0" borderId="0">
      <alignment/>
      <protection/>
    </xf>
    <xf numFmtId="0" fontId="15" fillId="47" borderId="0" applyNumberFormat="0" applyBorder="0" applyAlignment="0" applyProtection="0"/>
    <xf numFmtId="0" fontId="15" fillId="52" borderId="0" applyNumberFormat="0" applyBorder="0" applyAlignment="0" applyProtection="0"/>
    <xf numFmtId="0" fontId="34" fillId="22" borderId="0" applyNumberFormat="0" applyBorder="0" applyAlignment="0" applyProtection="0"/>
    <xf numFmtId="0" fontId="26" fillId="53" borderId="12" applyNumberFormat="0" applyAlignment="0" applyProtection="0"/>
    <xf numFmtId="0" fontId="35" fillId="0" borderId="13" applyNumberFormat="0" applyFill="0" applyAlignment="0" applyProtection="0"/>
    <xf numFmtId="0" fontId="0" fillId="54" borderId="14" applyNumberFormat="0" applyFont="0" applyAlignment="0" applyProtection="0"/>
    <xf numFmtId="0" fontId="13" fillId="0" borderId="0" applyNumberFormat="0" applyFill="0" applyBorder="0" applyAlignment="0" applyProtection="0"/>
    <xf numFmtId="0" fontId="36" fillId="0" borderId="15" applyNumberFormat="0" applyFill="0" applyAlignment="0" applyProtection="0"/>
    <xf numFmtId="0" fontId="30" fillId="0" borderId="0" applyNumberFormat="0" applyFill="0" applyBorder="0" applyAlignment="0" applyProtection="0"/>
    <xf numFmtId="0" fontId="37" fillId="0" borderId="16" applyNumberFormat="0" applyFill="0" applyAlignment="0" applyProtection="0"/>
    <xf numFmtId="0" fontId="28" fillId="0" borderId="17" applyNumberFormat="0" applyFill="0" applyAlignment="0" applyProtection="0"/>
    <xf numFmtId="0" fontId="18" fillId="0" borderId="0" applyProtection="0">
      <alignment vertical="center"/>
    </xf>
    <xf numFmtId="0" fontId="38" fillId="0" borderId="0" applyNumberFormat="0" applyFill="0" applyBorder="0" applyProtection="0">
      <alignment vertical="top"/>
    </xf>
    <xf numFmtId="0" fontId="0" fillId="0" borderId="0" applyProtection="0">
      <alignment/>
    </xf>
  </cellStyleXfs>
  <cellXfs count="65">
    <xf numFmtId="0" fontId="0" fillId="0" borderId="0" xfId="0" applyAlignment="1">
      <alignment vertical="center"/>
    </xf>
    <xf numFmtId="0" fontId="1" fillId="55" borderId="0" xfId="110" applyNumberFormat="1" applyFont="1" applyFill="1" applyAlignment="1">
      <alignment vertical="center"/>
    </xf>
    <xf numFmtId="0" fontId="1" fillId="55" borderId="0" xfId="110" applyNumberFormat="1" applyFont="1" applyFill="1" applyAlignment="1">
      <alignment vertical="top"/>
    </xf>
    <xf numFmtId="0" fontId="1" fillId="55" borderId="0" xfId="110" applyNumberFormat="1" applyFont="1" applyFill="1" applyAlignment="1">
      <alignment vertical="top" wrapText="1"/>
    </xf>
    <xf numFmtId="0" fontId="1" fillId="55" borderId="0" xfId="110" applyNumberFormat="1" applyFont="1" applyFill="1" applyAlignment="1">
      <alignment horizontal="center" vertical="top"/>
    </xf>
    <xf numFmtId="0" fontId="2" fillId="55" borderId="18" xfId="110" applyNumberFormat="1" applyFont="1" applyFill="1" applyBorder="1" applyAlignment="1">
      <alignment horizontal="center" vertical="center"/>
    </xf>
    <xf numFmtId="0" fontId="3" fillId="55" borderId="18" xfId="110" applyFont="1" applyFill="1" applyBorder="1" applyAlignment="1">
      <alignment horizontal="center" vertical="center"/>
    </xf>
    <xf numFmtId="0" fontId="4" fillId="55" borderId="18" xfId="110" applyNumberFormat="1" applyFont="1" applyFill="1" applyBorder="1" applyAlignment="1">
      <alignment vertical="center"/>
    </xf>
    <xf numFmtId="0" fontId="4" fillId="55" borderId="18" xfId="110" applyNumberFormat="1" applyFont="1" applyFill="1" applyBorder="1" applyAlignment="1">
      <alignment horizontal="center" vertical="center" wrapText="1"/>
    </xf>
    <xf numFmtId="0" fontId="4" fillId="55" borderId="18" xfId="110" applyNumberFormat="1" applyFont="1" applyFill="1" applyBorder="1" applyAlignment="1">
      <alignment horizontal="center" vertical="center"/>
    </xf>
    <xf numFmtId="0" fontId="4" fillId="56" borderId="18" xfId="110" applyNumberFormat="1" applyFont="1" applyFill="1" applyBorder="1" applyAlignment="1">
      <alignment vertical="center"/>
    </xf>
    <xf numFmtId="0" fontId="5" fillId="56" borderId="18" xfId="110" applyNumberFormat="1" applyFont="1" applyFill="1" applyBorder="1" applyAlignment="1">
      <alignment vertical="center" wrapText="1"/>
    </xf>
    <xf numFmtId="0" fontId="5" fillId="56" borderId="18" xfId="110" applyNumberFormat="1" applyFont="1" applyFill="1" applyBorder="1" applyAlignment="1">
      <alignment horizontal="center" vertical="center"/>
    </xf>
    <xf numFmtId="0" fontId="5" fillId="56" borderId="18" xfId="110" applyNumberFormat="1" applyFont="1" applyFill="1" applyBorder="1" applyAlignment="1">
      <alignment vertical="center"/>
    </xf>
    <xf numFmtId="0" fontId="1" fillId="55" borderId="18" xfId="110" applyNumberFormat="1" applyFont="1" applyFill="1" applyBorder="1" applyAlignment="1">
      <alignment horizontal="center" vertical="center"/>
    </xf>
    <xf numFmtId="0" fontId="6" fillId="55" borderId="18" xfId="110" applyNumberFormat="1" applyFont="1" applyFill="1" applyBorder="1" applyAlignment="1">
      <alignment horizontal="left" vertical="center" wrapText="1"/>
    </xf>
    <xf numFmtId="0" fontId="6" fillId="55" borderId="18" xfId="110" applyNumberFormat="1" applyFont="1" applyFill="1" applyBorder="1" applyAlignment="1">
      <alignment horizontal="center" vertical="center"/>
    </xf>
    <xf numFmtId="0" fontId="7" fillId="55" borderId="18" xfId="110" applyNumberFormat="1" applyFont="1" applyFill="1" applyBorder="1" applyAlignment="1">
      <alignment horizontal="center" vertical="center"/>
    </xf>
    <xf numFmtId="176" fontId="1" fillId="55" borderId="18" xfId="110" applyNumberFormat="1" applyFont="1" applyFill="1" applyBorder="1" applyAlignment="1">
      <alignment horizontal="center" vertical="center"/>
    </xf>
    <xf numFmtId="0" fontId="6" fillId="55" borderId="18" xfId="110" applyNumberFormat="1" applyFont="1" applyFill="1" applyBorder="1" applyAlignment="1">
      <alignment horizontal="left" vertical="center"/>
    </xf>
    <xf numFmtId="0" fontId="1" fillId="55" borderId="18" xfId="110" applyNumberFormat="1" applyFont="1" applyFill="1" applyBorder="1" applyAlignment="1">
      <alignment horizontal="center" vertical="center" wrapText="1"/>
    </xf>
    <xf numFmtId="0" fontId="6" fillId="55" borderId="18" xfId="110" applyFont="1" applyFill="1" applyBorder="1" applyAlignment="1">
      <alignment horizontal="left" vertical="center" wrapText="1"/>
    </xf>
    <xf numFmtId="0" fontId="1" fillId="57" borderId="18" xfId="110" applyNumberFormat="1" applyFont="1" applyFill="1" applyBorder="1" applyAlignment="1">
      <alignment horizontal="center" vertical="center"/>
    </xf>
    <xf numFmtId="0" fontId="6" fillId="57" borderId="18" xfId="110" applyNumberFormat="1" applyFont="1" applyFill="1" applyBorder="1" applyAlignment="1">
      <alignment vertical="center"/>
    </xf>
    <xf numFmtId="0" fontId="1" fillId="57" borderId="18" xfId="110" applyFont="1" applyFill="1" applyBorder="1" applyAlignment="1">
      <alignment horizontal="center" vertical="center"/>
    </xf>
    <xf numFmtId="0" fontId="1" fillId="57" borderId="18" xfId="110" applyFont="1" applyFill="1" applyBorder="1" applyAlignment="1">
      <alignment vertical="center"/>
    </xf>
    <xf numFmtId="0" fontId="5" fillId="56" borderId="18" xfId="110" applyNumberFormat="1" applyFont="1" applyFill="1" applyBorder="1" applyAlignment="1">
      <alignment horizontal="left" vertical="center" wrapText="1"/>
    </xf>
    <xf numFmtId="0" fontId="5" fillId="56" borderId="18" xfId="110" applyNumberFormat="1" applyFont="1" applyFill="1" applyBorder="1" applyAlignment="1">
      <alignment horizontal="left" vertical="center"/>
    </xf>
    <xf numFmtId="0" fontId="6" fillId="55" borderId="18" xfId="110" applyNumberFormat="1" applyFont="1" applyFill="1" applyBorder="1" applyAlignment="1">
      <alignment vertical="center" wrapText="1"/>
    </xf>
    <xf numFmtId="0" fontId="1" fillId="41" borderId="18" xfId="110" applyNumberFormat="1" applyFont="1" applyFill="1" applyBorder="1" applyAlignment="1">
      <alignment horizontal="center" vertical="center"/>
    </xf>
    <xf numFmtId="0" fontId="6" fillId="41" borderId="18" xfId="110" applyNumberFormat="1" applyFont="1" applyFill="1" applyBorder="1" applyAlignment="1">
      <alignment horizontal="left" vertical="center"/>
    </xf>
    <xf numFmtId="0" fontId="6" fillId="41" borderId="18" xfId="110" applyNumberFormat="1" applyFont="1" applyFill="1" applyBorder="1" applyAlignment="1">
      <alignment horizontal="center" vertical="center"/>
    </xf>
    <xf numFmtId="0" fontId="1" fillId="41" borderId="18" xfId="110" applyNumberFormat="1" applyFont="1" applyFill="1" applyBorder="1" applyAlignment="1">
      <alignment horizontal="center" vertical="center" wrapText="1"/>
    </xf>
    <xf numFmtId="0" fontId="6" fillId="41" borderId="18" xfId="110" applyNumberFormat="1" applyFont="1" applyFill="1" applyBorder="1" applyAlignment="1">
      <alignment horizontal="left" vertical="center" wrapText="1"/>
    </xf>
    <xf numFmtId="176" fontId="1" fillId="41" borderId="18" xfId="110" applyNumberFormat="1" applyFont="1" applyFill="1" applyBorder="1" applyAlignment="1">
      <alignment horizontal="center" vertical="center"/>
    </xf>
    <xf numFmtId="0" fontId="6" fillId="41" borderId="18" xfId="110" applyNumberFormat="1" applyFont="1" applyFill="1" applyBorder="1" applyAlignment="1">
      <alignment vertical="center" wrapText="1"/>
    </xf>
    <xf numFmtId="0" fontId="1" fillId="55" borderId="18" xfId="110" applyNumberFormat="1" applyFont="1" applyFill="1" applyBorder="1" applyAlignment="1">
      <alignment vertical="center" wrapText="1"/>
    </xf>
    <xf numFmtId="0" fontId="1" fillId="47" borderId="18" xfId="110" applyNumberFormat="1" applyFont="1" applyFill="1" applyBorder="1" applyAlignment="1">
      <alignment vertical="center" wrapText="1"/>
    </xf>
    <xf numFmtId="0" fontId="6" fillId="47" borderId="18" xfId="110" applyNumberFormat="1" applyFont="1" applyFill="1" applyBorder="1" applyAlignment="1">
      <alignment horizontal="center" vertical="center"/>
    </xf>
    <xf numFmtId="0" fontId="1" fillId="47" borderId="18" xfId="110" applyNumberFormat="1" applyFont="1" applyFill="1" applyBorder="1" applyAlignment="1">
      <alignment horizontal="center" vertical="center"/>
    </xf>
    <xf numFmtId="0" fontId="6" fillId="47" borderId="18" xfId="110" applyNumberFormat="1" applyFont="1" applyFill="1" applyBorder="1" applyAlignment="1">
      <alignment vertical="center" wrapText="1"/>
    </xf>
    <xf numFmtId="0" fontId="1" fillId="41" borderId="18" xfId="110" applyNumberFormat="1" applyFont="1" applyFill="1" applyBorder="1" applyAlignment="1">
      <alignment vertical="center" wrapText="1"/>
    </xf>
    <xf numFmtId="0" fontId="6" fillId="55" borderId="18" xfId="110" applyFont="1" applyFill="1" applyBorder="1" applyAlignment="1">
      <alignment horizontal="center" vertical="center"/>
    </xf>
    <xf numFmtId="0" fontId="1" fillId="55" borderId="18" xfId="110" applyNumberFormat="1" applyFont="1" applyFill="1" applyBorder="1" applyAlignment="1">
      <alignment vertical="center"/>
    </xf>
    <xf numFmtId="0" fontId="4" fillId="56" borderId="18" xfId="110" applyNumberFormat="1" applyFont="1" applyFill="1" applyBorder="1" applyAlignment="1">
      <alignment horizontal="center" vertical="center"/>
    </xf>
    <xf numFmtId="0" fontId="4" fillId="56" borderId="18" xfId="110" applyNumberFormat="1" applyFont="1" applyFill="1" applyBorder="1" applyAlignment="1">
      <alignment horizontal="left" vertical="center"/>
    </xf>
    <xf numFmtId="40" fontId="4" fillId="55" borderId="18" xfId="110" applyNumberFormat="1" applyFont="1" applyFill="1" applyBorder="1" applyAlignment="1">
      <alignment horizontal="center" vertical="center"/>
    </xf>
    <xf numFmtId="40" fontId="5" fillId="56" borderId="18" xfId="110" applyNumberFormat="1" applyFont="1" applyFill="1" applyBorder="1" applyAlignment="1">
      <alignment horizontal="center" vertical="center"/>
    </xf>
    <xf numFmtId="40" fontId="1" fillId="55" borderId="18" xfId="110" applyNumberFormat="1" applyFont="1" applyFill="1" applyBorder="1" applyAlignment="1">
      <alignment horizontal="center" vertical="center"/>
    </xf>
    <xf numFmtId="0" fontId="6" fillId="55" borderId="0" xfId="110" applyNumberFormat="1" applyFont="1" applyFill="1" applyAlignment="1">
      <alignment vertical="center"/>
    </xf>
    <xf numFmtId="40" fontId="1" fillId="57" borderId="18" xfId="110" applyNumberFormat="1" applyFont="1" applyFill="1" applyBorder="1" applyAlignment="1">
      <alignment horizontal="center" vertical="center"/>
    </xf>
    <xf numFmtId="40" fontId="1" fillId="57" borderId="18" xfId="110" applyNumberFormat="1" applyFont="1" applyFill="1" applyBorder="1" applyAlignment="1">
      <alignment vertical="center"/>
    </xf>
    <xf numFmtId="40" fontId="1" fillId="56" borderId="18" xfId="110" applyNumberFormat="1" applyFont="1" applyFill="1" applyBorder="1" applyAlignment="1">
      <alignment horizontal="center" vertical="center"/>
    </xf>
    <xf numFmtId="40" fontId="1" fillId="55" borderId="18" xfId="110" applyNumberFormat="1" applyFont="1" applyFill="1" applyBorder="1" applyAlignment="1">
      <alignment vertical="center"/>
    </xf>
    <xf numFmtId="40" fontId="1" fillId="41" borderId="18" xfId="110" applyNumberFormat="1" applyFont="1" applyFill="1" applyBorder="1" applyAlignment="1">
      <alignment horizontal="center" vertical="center"/>
    </xf>
    <xf numFmtId="0" fontId="8" fillId="55" borderId="18" xfId="53" applyFont="1" applyFill="1" applyBorder="1" applyAlignment="1">
      <alignment vertical="top"/>
      <protection/>
    </xf>
    <xf numFmtId="0" fontId="8" fillId="55" borderId="18" xfId="53" applyFont="1" applyFill="1" applyBorder="1" applyAlignment="1">
      <alignment horizontal="justify" vertical="center"/>
      <protection/>
    </xf>
    <xf numFmtId="40" fontId="1" fillId="47" borderId="18" xfId="110" applyNumberFormat="1" applyFont="1" applyFill="1" applyBorder="1" applyAlignment="1">
      <alignment horizontal="center" vertical="center"/>
    </xf>
    <xf numFmtId="40" fontId="9" fillId="55" borderId="18" xfId="25" applyNumberFormat="1" applyFont="1" applyFill="1" applyBorder="1" applyAlignment="1" applyProtection="1">
      <alignment vertical="center"/>
      <protection/>
    </xf>
    <xf numFmtId="40" fontId="5" fillId="56" borderId="18" xfId="110" applyNumberFormat="1" applyFont="1" applyFill="1" applyBorder="1" applyAlignment="1">
      <alignment vertical="center"/>
    </xf>
    <xf numFmtId="0" fontId="45" fillId="55" borderId="18" xfId="25" applyNumberFormat="1" applyFill="1" applyBorder="1" applyAlignment="1">
      <alignment horizontal="center" vertical="center"/>
    </xf>
    <xf numFmtId="0" fontId="1" fillId="47" borderId="18" xfId="110" applyNumberFormat="1" applyFont="1" applyFill="1" applyBorder="1" applyAlignment="1">
      <alignment horizontal="center" vertical="center" wrapText="1"/>
    </xf>
    <xf numFmtId="0" fontId="6" fillId="47" borderId="18" xfId="110" applyNumberFormat="1" applyFont="1" applyFill="1" applyBorder="1" applyAlignment="1">
      <alignment horizontal="left" vertical="center"/>
    </xf>
    <xf numFmtId="0" fontId="6" fillId="47" borderId="18" xfId="110" applyNumberFormat="1" applyFont="1" applyFill="1" applyBorder="1" applyAlignment="1">
      <alignment horizontal="left" vertical="center" wrapText="1"/>
    </xf>
    <xf numFmtId="176" fontId="1" fillId="47" borderId="18" xfId="110" applyNumberFormat="1" applyFont="1" applyFill="1" applyBorder="1" applyAlignment="1">
      <alignment horizontal="center" vertical="center"/>
    </xf>
  </cellXfs>
  <cellStyles count="98">
    <cellStyle name="Normal" xfId="0"/>
    <cellStyle name="Currency [0]" xfId="15"/>
    <cellStyle name="20% - 强调文字颜色 3" xfId="16"/>
    <cellStyle name="输入" xfId="17"/>
    <cellStyle name="Currency" xfId="18"/>
    <cellStyle name="Comma [0]" xfId="19"/>
    <cellStyle name="20% - Accent4"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Input" xfId="40"/>
    <cellStyle name="计算" xfId="41"/>
    <cellStyle name="检查单元格" xfId="42"/>
    <cellStyle name="20% - 强调文字颜色 6" xfId="43"/>
    <cellStyle name="强调文字颜色 2" xfId="44"/>
    <cellStyle name="链接单元格" xfId="45"/>
    <cellStyle name="汇总" xfId="46"/>
    <cellStyle name="好" xfId="47"/>
    <cellStyle name="Heading 3" xfId="48"/>
    <cellStyle name="适中" xfId="49"/>
    <cellStyle name="20% - 强调文字颜色 5" xfId="50"/>
    <cellStyle name="强调文字颜色 1" xfId="51"/>
    <cellStyle name="20% - 强调文字颜色 1" xfId="52"/>
    <cellStyle name="常规_EV方案_2" xfId="53"/>
    <cellStyle name="20% - Accent2" xfId="54"/>
    <cellStyle name="40% - 强调文字颜色 1" xfId="55"/>
    <cellStyle name="Neutral" xfId="56"/>
    <cellStyle name="0,0&#10;&#10;NA&#10;&#10;" xfId="57"/>
    <cellStyle name="20% - 强调文字颜色 2" xfId="58"/>
    <cellStyle name="20% - Accent3" xfId="59"/>
    <cellStyle name="40% - 强调文字颜色 2" xfId="60"/>
    <cellStyle name="强调文字颜色 3" xfId="61"/>
    <cellStyle name="强调文字颜色 4" xfId="62"/>
    <cellStyle name="20% - 强调文字颜色 4" xfId="63"/>
    <cellStyle name="60% - Accent1" xfId="64"/>
    <cellStyle name="20% - Accent5" xfId="65"/>
    <cellStyle name="40% - 强调文字颜色 4" xfId="66"/>
    <cellStyle name="强调文字颜色 5" xfId="67"/>
    <cellStyle name="60% - Accent2" xfId="68"/>
    <cellStyle name="20% - Accent6" xfId="69"/>
    <cellStyle name="40% - 强调文字颜色 5" xfId="70"/>
    <cellStyle name="60% - 强调文字颜色 5" xfId="71"/>
    <cellStyle name="强调文字颜色 6" xfId="72"/>
    <cellStyle name="40% - 强调文字颜色 6" xfId="73"/>
    <cellStyle name="60% - 强调文字颜色 6" xfId="74"/>
    <cellStyle name="40% - Accent1" xfId="75"/>
    <cellStyle name="20% - Accent1" xfId="76"/>
    <cellStyle name="Calculation" xfId="77"/>
    <cellStyle name="常规_Sheet1_多功能会议室#1" xfId="78"/>
    <cellStyle name="Title" xfId="79"/>
    <cellStyle name="40% - Accent2" xfId="80"/>
    <cellStyle name="40% - Accent3" xfId="81"/>
    <cellStyle name="Warning Text" xfId="82"/>
    <cellStyle name="40% - Accent4" xfId="83"/>
    <cellStyle name="40% - Accent5" xfId="84"/>
    <cellStyle name="40% - Accent6" xfId="85"/>
    <cellStyle name="60% - Accent3" xfId="86"/>
    <cellStyle name="Good" xfId="87"/>
    <cellStyle name="Output" xfId="88"/>
    <cellStyle name="60% - Accent4" xfId="89"/>
    <cellStyle name="60% - Accent5" xfId="90"/>
    <cellStyle name="60% - Accent6" xfId="91"/>
    <cellStyle name="Accent1" xfId="92"/>
    <cellStyle name="Accent2" xfId="93"/>
    <cellStyle name="Accent3" xfId="94"/>
    <cellStyle name="常规_百脑汇数字告示系统报价080416" xfId="95"/>
    <cellStyle name="Accent4" xfId="96"/>
    <cellStyle name="常规_Sheet1_3" xfId="97"/>
    <cellStyle name="Accent5" xfId="98"/>
    <cellStyle name="Accent6" xfId="99"/>
    <cellStyle name="Bad" xfId="100"/>
    <cellStyle name="Check Cell" xfId="101"/>
    <cellStyle name="Heading 2" xfId="102"/>
    <cellStyle name="Note" xfId="103"/>
    <cellStyle name="Explanatory Text" xfId="104"/>
    <cellStyle name="Heading 1" xfId="105"/>
    <cellStyle name="Heading 4" xfId="106"/>
    <cellStyle name="Linked Cell" xfId="107"/>
    <cellStyle name="Total" xfId="108"/>
    <cellStyle name="常规 11_宴会厅_2" xfId="109"/>
    <cellStyle name="常规_Sheet1" xfId="110"/>
    <cellStyle name="常规_Sheet1_宴会厅" xfId="11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885825</xdr:colOff>
      <xdr:row>23</xdr:row>
      <xdr:rowOff>0</xdr:rowOff>
    </xdr:from>
    <xdr:ext cx="304800" cy="304800"/>
    <xdr:sp>
      <xdr:nvSpPr>
        <xdr:cNvPr id="1" name="Rectangle 47"/>
        <xdr:cNvSpPr>
          <a:spLocks noChangeAspect="1"/>
        </xdr:cNvSpPr>
      </xdr:nvSpPr>
      <xdr:spPr>
        <a:xfrm>
          <a:off x="10144125" y="18659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771525</xdr:colOff>
      <xdr:row>23</xdr:row>
      <xdr:rowOff>0</xdr:rowOff>
    </xdr:from>
    <xdr:ext cx="304800" cy="304800"/>
    <xdr:sp>
      <xdr:nvSpPr>
        <xdr:cNvPr id="2" name="Rectangle 48"/>
        <xdr:cNvSpPr>
          <a:spLocks noChangeAspect="1"/>
        </xdr:cNvSpPr>
      </xdr:nvSpPr>
      <xdr:spPr>
        <a:xfrm>
          <a:off x="10915650" y="18659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771525</xdr:colOff>
      <xdr:row>23</xdr:row>
      <xdr:rowOff>0</xdr:rowOff>
    </xdr:from>
    <xdr:ext cx="304800" cy="304800"/>
    <xdr:sp>
      <xdr:nvSpPr>
        <xdr:cNvPr id="3" name="Rectangle 49"/>
        <xdr:cNvSpPr>
          <a:spLocks noChangeAspect="1"/>
        </xdr:cNvSpPr>
      </xdr:nvSpPr>
      <xdr:spPr>
        <a:xfrm>
          <a:off x="10915650" y="18659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771525</xdr:colOff>
      <xdr:row>23</xdr:row>
      <xdr:rowOff>0</xdr:rowOff>
    </xdr:from>
    <xdr:ext cx="304800" cy="304800"/>
    <xdr:sp>
      <xdr:nvSpPr>
        <xdr:cNvPr id="4" name="Rectangle 50"/>
        <xdr:cNvSpPr>
          <a:spLocks noChangeAspect="1"/>
        </xdr:cNvSpPr>
      </xdr:nvSpPr>
      <xdr:spPr>
        <a:xfrm>
          <a:off x="10915650" y="18659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15</xdr:row>
      <xdr:rowOff>47625</xdr:rowOff>
    </xdr:from>
    <xdr:to>
      <xdr:col>10</xdr:col>
      <xdr:colOff>1304925</xdr:colOff>
      <xdr:row>15</xdr:row>
      <xdr:rowOff>1133475</xdr:rowOff>
    </xdr:to>
    <xdr:pic>
      <xdr:nvPicPr>
        <xdr:cNvPr id="1" name="Picture 93"/>
        <xdr:cNvPicPr preferRelativeResize="1">
          <a:picLocks noChangeAspect="1"/>
        </xdr:cNvPicPr>
      </xdr:nvPicPr>
      <xdr:blipFill>
        <a:blip r:embed="rId1"/>
        <a:stretch>
          <a:fillRect/>
        </a:stretch>
      </xdr:blipFill>
      <xdr:spPr>
        <a:xfrm>
          <a:off x="10344150" y="13258800"/>
          <a:ext cx="1104900" cy="1085850"/>
        </a:xfrm>
        <a:prstGeom prst="rect">
          <a:avLst/>
        </a:prstGeom>
        <a:noFill/>
        <a:ln w="9525" cmpd="sng">
          <a:noFill/>
        </a:ln>
      </xdr:spPr>
    </xdr:pic>
    <xdr:clientData/>
  </xdr:twoCellAnchor>
  <xdr:twoCellAnchor>
    <xdr:from>
      <xdr:col>10</xdr:col>
      <xdr:colOff>257175</xdr:colOff>
      <xdr:row>16</xdr:row>
      <xdr:rowOff>114300</xdr:rowOff>
    </xdr:from>
    <xdr:to>
      <xdr:col>10</xdr:col>
      <xdr:colOff>1400175</xdr:colOff>
      <xdr:row>16</xdr:row>
      <xdr:rowOff>1095375</xdr:rowOff>
    </xdr:to>
    <xdr:pic>
      <xdr:nvPicPr>
        <xdr:cNvPr id="2" name="Picture 94"/>
        <xdr:cNvPicPr preferRelativeResize="1">
          <a:picLocks noChangeAspect="1"/>
        </xdr:cNvPicPr>
      </xdr:nvPicPr>
      <xdr:blipFill>
        <a:blip r:embed="rId2"/>
        <a:stretch>
          <a:fillRect/>
        </a:stretch>
      </xdr:blipFill>
      <xdr:spPr>
        <a:xfrm>
          <a:off x="10401300" y="14525625"/>
          <a:ext cx="1143000" cy="981075"/>
        </a:xfrm>
        <a:prstGeom prst="rect">
          <a:avLst/>
        </a:prstGeom>
        <a:noFill/>
        <a:ln w="9525" cmpd="sng">
          <a:noFill/>
        </a:ln>
      </xdr:spPr>
    </xdr:pic>
    <xdr:clientData/>
  </xdr:twoCellAnchor>
  <xdr:twoCellAnchor>
    <xdr:from>
      <xdr:col>10</xdr:col>
      <xdr:colOff>352425</xdr:colOff>
      <xdr:row>14</xdr:row>
      <xdr:rowOff>28575</xdr:rowOff>
    </xdr:from>
    <xdr:to>
      <xdr:col>10</xdr:col>
      <xdr:colOff>962025</xdr:colOff>
      <xdr:row>14</xdr:row>
      <xdr:rowOff>838200</xdr:rowOff>
    </xdr:to>
    <xdr:pic>
      <xdr:nvPicPr>
        <xdr:cNvPr id="3" name="Picture 95"/>
        <xdr:cNvPicPr preferRelativeResize="1">
          <a:picLocks noChangeAspect="1"/>
        </xdr:cNvPicPr>
      </xdr:nvPicPr>
      <xdr:blipFill>
        <a:blip r:embed="rId3"/>
        <a:stretch>
          <a:fillRect/>
        </a:stretch>
      </xdr:blipFill>
      <xdr:spPr>
        <a:xfrm>
          <a:off x="10496550" y="12363450"/>
          <a:ext cx="609600" cy="809625"/>
        </a:xfrm>
        <a:prstGeom prst="rect">
          <a:avLst/>
        </a:prstGeom>
        <a:noFill/>
        <a:ln w="9525" cmpd="sng">
          <a:noFill/>
        </a:ln>
      </xdr:spPr>
    </xdr:pic>
    <xdr:clientData/>
  </xdr:twoCellAnchor>
  <xdr:twoCellAnchor>
    <xdr:from>
      <xdr:col>10</xdr:col>
      <xdr:colOff>161925</xdr:colOff>
      <xdr:row>19</xdr:row>
      <xdr:rowOff>180975</xdr:rowOff>
    </xdr:from>
    <xdr:to>
      <xdr:col>10</xdr:col>
      <xdr:colOff>1381125</xdr:colOff>
      <xdr:row>19</xdr:row>
      <xdr:rowOff>600075</xdr:rowOff>
    </xdr:to>
    <xdr:pic>
      <xdr:nvPicPr>
        <xdr:cNvPr id="4" name="Picture 96"/>
        <xdr:cNvPicPr preferRelativeResize="1">
          <a:picLocks noChangeAspect="1"/>
        </xdr:cNvPicPr>
      </xdr:nvPicPr>
      <xdr:blipFill>
        <a:blip r:embed="rId4"/>
        <a:stretch>
          <a:fillRect/>
        </a:stretch>
      </xdr:blipFill>
      <xdr:spPr>
        <a:xfrm>
          <a:off x="10306050" y="16783050"/>
          <a:ext cx="1219200" cy="428625"/>
        </a:xfrm>
        <a:prstGeom prst="rect">
          <a:avLst/>
        </a:prstGeom>
        <a:noFill/>
        <a:ln w="9525" cmpd="sng">
          <a:noFill/>
        </a:ln>
      </xdr:spPr>
    </xdr:pic>
    <xdr:clientData/>
  </xdr:twoCellAnchor>
  <xdr:oneCellAnchor>
    <xdr:from>
      <xdr:col>9</xdr:col>
      <xdr:colOff>885825</xdr:colOff>
      <xdr:row>23</xdr:row>
      <xdr:rowOff>0</xdr:rowOff>
    </xdr:from>
    <xdr:ext cx="304800" cy="304800"/>
    <xdr:sp>
      <xdr:nvSpPr>
        <xdr:cNvPr id="5" name="Rectangle 97"/>
        <xdr:cNvSpPr>
          <a:spLocks noChangeAspect="1"/>
        </xdr:cNvSpPr>
      </xdr:nvSpPr>
      <xdr:spPr>
        <a:xfrm>
          <a:off x="10144125" y="18945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771525</xdr:colOff>
      <xdr:row>23</xdr:row>
      <xdr:rowOff>0</xdr:rowOff>
    </xdr:from>
    <xdr:ext cx="304800" cy="304800"/>
    <xdr:sp>
      <xdr:nvSpPr>
        <xdr:cNvPr id="6" name="Rectangle 98"/>
        <xdr:cNvSpPr>
          <a:spLocks noChangeAspect="1"/>
        </xdr:cNvSpPr>
      </xdr:nvSpPr>
      <xdr:spPr>
        <a:xfrm>
          <a:off x="13020675" y="18945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771525</xdr:colOff>
      <xdr:row>23</xdr:row>
      <xdr:rowOff>0</xdr:rowOff>
    </xdr:from>
    <xdr:ext cx="304800" cy="304800"/>
    <xdr:sp>
      <xdr:nvSpPr>
        <xdr:cNvPr id="7" name="Rectangle 99"/>
        <xdr:cNvSpPr>
          <a:spLocks noChangeAspect="1"/>
        </xdr:cNvSpPr>
      </xdr:nvSpPr>
      <xdr:spPr>
        <a:xfrm>
          <a:off x="13020675" y="18945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771525</xdr:colOff>
      <xdr:row>23</xdr:row>
      <xdr:rowOff>0</xdr:rowOff>
    </xdr:from>
    <xdr:ext cx="304800" cy="304800"/>
    <xdr:sp>
      <xdr:nvSpPr>
        <xdr:cNvPr id="8" name="Rectangle 100"/>
        <xdr:cNvSpPr>
          <a:spLocks noChangeAspect="1"/>
        </xdr:cNvSpPr>
      </xdr:nvSpPr>
      <xdr:spPr>
        <a:xfrm>
          <a:off x="13020675" y="18945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10</xdr:col>
      <xdr:colOff>190500</xdr:colOff>
      <xdr:row>7</xdr:row>
      <xdr:rowOff>161925</xdr:rowOff>
    </xdr:from>
    <xdr:to>
      <xdr:col>10</xdr:col>
      <xdr:colOff>1952625</xdr:colOff>
      <xdr:row>7</xdr:row>
      <xdr:rowOff>1247775</xdr:rowOff>
    </xdr:to>
    <xdr:pic>
      <xdr:nvPicPr>
        <xdr:cNvPr id="9" name="Picture 101"/>
        <xdr:cNvPicPr preferRelativeResize="1">
          <a:picLocks noChangeAspect="1"/>
        </xdr:cNvPicPr>
      </xdr:nvPicPr>
      <xdr:blipFill>
        <a:blip r:embed="rId5"/>
        <a:srcRect l="19891" r="19354"/>
        <a:stretch>
          <a:fillRect/>
        </a:stretch>
      </xdr:blipFill>
      <xdr:spPr>
        <a:xfrm rot="16200000">
          <a:off x="10334625" y="7019925"/>
          <a:ext cx="1762125" cy="1085850"/>
        </a:xfrm>
        <a:prstGeom prst="rect">
          <a:avLst/>
        </a:prstGeom>
        <a:noFill/>
        <a:ln w="9525" cmpd="sng">
          <a:noFill/>
        </a:ln>
      </xdr:spPr>
    </xdr:pic>
    <xdr:clientData/>
  </xdr:twoCellAnchor>
  <xdr:twoCellAnchor editAs="oneCell">
    <xdr:from>
      <xdr:col>10</xdr:col>
      <xdr:colOff>152400</xdr:colOff>
      <xdr:row>4</xdr:row>
      <xdr:rowOff>247650</xdr:rowOff>
    </xdr:from>
    <xdr:to>
      <xdr:col>10</xdr:col>
      <xdr:colOff>2057400</xdr:colOff>
      <xdr:row>4</xdr:row>
      <xdr:rowOff>1057275</xdr:rowOff>
    </xdr:to>
    <xdr:pic>
      <xdr:nvPicPr>
        <xdr:cNvPr id="10" name="Picture 102"/>
        <xdr:cNvPicPr preferRelativeResize="1">
          <a:picLocks noChangeAspect="1"/>
        </xdr:cNvPicPr>
      </xdr:nvPicPr>
      <xdr:blipFill>
        <a:blip r:embed="rId6"/>
        <a:stretch>
          <a:fillRect/>
        </a:stretch>
      </xdr:blipFill>
      <xdr:spPr>
        <a:xfrm>
          <a:off x="10296525" y="2466975"/>
          <a:ext cx="1905000" cy="809625"/>
        </a:xfrm>
        <a:prstGeom prst="rect">
          <a:avLst/>
        </a:prstGeom>
        <a:noFill/>
        <a:ln w="9525" cmpd="sng">
          <a:noFill/>
        </a:ln>
      </xdr:spPr>
    </xdr:pic>
    <xdr:clientData/>
  </xdr:twoCellAnchor>
  <xdr:twoCellAnchor editAs="oneCell">
    <xdr:from>
      <xdr:col>10</xdr:col>
      <xdr:colOff>114300</xdr:colOff>
      <xdr:row>8</xdr:row>
      <xdr:rowOff>257175</xdr:rowOff>
    </xdr:from>
    <xdr:to>
      <xdr:col>10</xdr:col>
      <xdr:colOff>1933575</xdr:colOff>
      <xdr:row>8</xdr:row>
      <xdr:rowOff>1000125</xdr:rowOff>
    </xdr:to>
    <xdr:pic>
      <xdr:nvPicPr>
        <xdr:cNvPr id="11" name="Picture 103"/>
        <xdr:cNvPicPr preferRelativeResize="1">
          <a:picLocks noChangeAspect="1"/>
        </xdr:cNvPicPr>
      </xdr:nvPicPr>
      <xdr:blipFill>
        <a:blip r:embed="rId7"/>
        <a:stretch>
          <a:fillRect/>
        </a:stretch>
      </xdr:blipFill>
      <xdr:spPr>
        <a:xfrm>
          <a:off x="10258425" y="8534400"/>
          <a:ext cx="1819275" cy="742950"/>
        </a:xfrm>
        <a:prstGeom prst="rect">
          <a:avLst/>
        </a:prstGeom>
        <a:noFill/>
        <a:ln w="9525" cmpd="sng">
          <a:noFill/>
        </a:ln>
      </xdr:spPr>
    </xdr:pic>
    <xdr:clientData/>
  </xdr:twoCellAnchor>
  <xdr:twoCellAnchor editAs="oneCell">
    <xdr:from>
      <xdr:col>10</xdr:col>
      <xdr:colOff>238125</xdr:colOff>
      <xdr:row>18</xdr:row>
      <xdr:rowOff>66675</xdr:rowOff>
    </xdr:from>
    <xdr:to>
      <xdr:col>10</xdr:col>
      <xdr:colOff>1781175</xdr:colOff>
      <xdr:row>18</xdr:row>
      <xdr:rowOff>866775</xdr:rowOff>
    </xdr:to>
    <xdr:pic>
      <xdr:nvPicPr>
        <xdr:cNvPr id="12" name="Picture 104"/>
        <xdr:cNvPicPr preferRelativeResize="1">
          <a:picLocks noChangeAspect="1"/>
        </xdr:cNvPicPr>
      </xdr:nvPicPr>
      <xdr:blipFill>
        <a:blip r:embed="rId8"/>
        <a:stretch>
          <a:fillRect/>
        </a:stretch>
      </xdr:blipFill>
      <xdr:spPr>
        <a:xfrm>
          <a:off x="10382250" y="15792450"/>
          <a:ext cx="1543050" cy="800100"/>
        </a:xfrm>
        <a:prstGeom prst="rect">
          <a:avLst/>
        </a:prstGeom>
        <a:noFill/>
        <a:ln w="9525" cmpd="sng">
          <a:noFill/>
        </a:ln>
      </xdr:spPr>
    </xdr:pic>
    <xdr:clientData/>
  </xdr:twoCellAnchor>
  <xdr:twoCellAnchor editAs="oneCell">
    <xdr:from>
      <xdr:col>10</xdr:col>
      <xdr:colOff>409575</xdr:colOff>
      <xdr:row>3</xdr:row>
      <xdr:rowOff>47625</xdr:rowOff>
    </xdr:from>
    <xdr:to>
      <xdr:col>10</xdr:col>
      <xdr:colOff>1000125</xdr:colOff>
      <xdr:row>3</xdr:row>
      <xdr:rowOff>1133475</xdr:rowOff>
    </xdr:to>
    <xdr:pic>
      <xdr:nvPicPr>
        <xdr:cNvPr id="13" name="Picture 105"/>
        <xdr:cNvPicPr preferRelativeResize="1">
          <a:picLocks noChangeAspect="1"/>
        </xdr:cNvPicPr>
      </xdr:nvPicPr>
      <xdr:blipFill>
        <a:blip r:embed="rId9"/>
        <a:srcRect l="26562" r="26562"/>
        <a:stretch>
          <a:fillRect/>
        </a:stretch>
      </xdr:blipFill>
      <xdr:spPr>
        <a:xfrm>
          <a:off x="10553700" y="1076325"/>
          <a:ext cx="590550" cy="1085850"/>
        </a:xfrm>
        <a:prstGeom prst="rect">
          <a:avLst/>
        </a:prstGeom>
        <a:noFill/>
        <a:ln w="9525" cmpd="sng">
          <a:noFill/>
        </a:ln>
      </xdr:spPr>
    </xdr:pic>
    <xdr:clientData/>
  </xdr:twoCellAnchor>
  <xdr:twoCellAnchor editAs="oneCell">
    <xdr:from>
      <xdr:col>10</xdr:col>
      <xdr:colOff>333375</xdr:colOff>
      <xdr:row>5</xdr:row>
      <xdr:rowOff>104775</xdr:rowOff>
    </xdr:from>
    <xdr:to>
      <xdr:col>10</xdr:col>
      <xdr:colOff>1457325</xdr:colOff>
      <xdr:row>5</xdr:row>
      <xdr:rowOff>1323975</xdr:rowOff>
    </xdr:to>
    <xdr:pic>
      <xdr:nvPicPr>
        <xdr:cNvPr id="14" name="Picture 106"/>
        <xdr:cNvPicPr preferRelativeResize="1">
          <a:picLocks noChangeAspect="1"/>
        </xdr:cNvPicPr>
      </xdr:nvPicPr>
      <xdr:blipFill>
        <a:blip r:embed="rId10"/>
        <a:srcRect l="3910" r="5027"/>
        <a:stretch>
          <a:fillRect/>
        </a:stretch>
      </xdr:blipFill>
      <xdr:spPr>
        <a:xfrm>
          <a:off x="10477500" y="3667125"/>
          <a:ext cx="1123950" cy="1219200"/>
        </a:xfrm>
        <a:prstGeom prst="rect">
          <a:avLst/>
        </a:prstGeom>
        <a:noFill/>
        <a:ln w="9525" cmpd="sng">
          <a:noFill/>
        </a:ln>
      </xdr:spPr>
    </xdr:pic>
    <xdr:clientData/>
  </xdr:twoCellAnchor>
  <xdr:twoCellAnchor editAs="oneCell">
    <xdr:from>
      <xdr:col>10</xdr:col>
      <xdr:colOff>0</xdr:colOff>
      <xdr:row>6</xdr:row>
      <xdr:rowOff>419100</xdr:rowOff>
    </xdr:from>
    <xdr:to>
      <xdr:col>10</xdr:col>
      <xdr:colOff>2047875</xdr:colOff>
      <xdr:row>6</xdr:row>
      <xdr:rowOff>876300</xdr:rowOff>
    </xdr:to>
    <xdr:pic>
      <xdr:nvPicPr>
        <xdr:cNvPr id="15" name="Picture 107"/>
        <xdr:cNvPicPr preferRelativeResize="1">
          <a:picLocks noChangeAspect="1"/>
        </xdr:cNvPicPr>
      </xdr:nvPicPr>
      <xdr:blipFill>
        <a:blip r:embed="rId11"/>
        <a:srcRect t="39630" b="38148"/>
        <a:stretch>
          <a:fillRect/>
        </a:stretch>
      </xdr:blipFill>
      <xdr:spPr>
        <a:xfrm>
          <a:off x="10144125" y="5410200"/>
          <a:ext cx="2047875" cy="457200"/>
        </a:xfrm>
        <a:prstGeom prst="rect">
          <a:avLst/>
        </a:prstGeom>
        <a:noFill/>
        <a:ln w="9525" cmpd="sng">
          <a:noFill/>
        </a:ln>
      </xdr:spPr>
    </xdr:pic>
    <xdr:clientData/>
  </xdr:twoCellAnchor>
  <xdr:twoCellAnchor editAs="oneCell">
    <xdr:from>
      <xdr:col>10</xdr:col>
      <xdr:colOff>0</xdr:colOff>
      <xdr:row>12</xdr:row>
      <xdr:rowOff>457200</xdr:rowOff>
    </xdr:from>
    <xdr:to>
      <xdr:col>11</xdr:col>
      <xdr:colOff>47625</xdr:colOff>
      <xdr:row>12</xdr:row>
      <xdr:rowOff>723900</xdr:rowOff>
    </xdr:to>
    <xdr:pic>
      <xdr:nvPicPr>
        <xdr:cNvPr id="16" name="Picture 108"/>
        <xdr:cNvPicPr preferRelativeResize="1">
          <a:picLocks noChangeAspect="1"/>
        </xdr:cNvPicPr>
      </xdr:nvPicPr>
      <xdr:blipFill>
        <a:blip r:embed="rId12"/>
        <a:srcRect t="43612" b="44053"/>
        <a:stretch>
          <a:fillRect/>
        </a:stretch>
      </xdr:blipFill>
      <xdr:spPr>
        <a:xfrm>
          <a:off x="10144125" y="11258550"/>
          <a:ext cx="21526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001.com%2018501635951%20&#38472;&#20808;&#29983;"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34"/>
  <sheetViews>
    <sheetView tabSelected="1" zoomScaleSheetLayoutView="100" workbookViewId="0" topLeftCell="A1">
      <selection activeCell="L5" sqref="L5"/>
    </sheetView>
  </sheetViews>
  <sheetFormatPr defaultColWidth="10.125" defaultRowHeight="19.5" customHeight="1"/>
  <cols>
    <col min="1" max="1" width="7.50390625" style="2" customWidth="1"/>
    <col min="2" max="2" width="11.125" style="3" customWidth="1"/>
    <col min="3" max="3" width="10.625" style="4" customWidth="1"/>
    <col min="4" max="4" width="9.125" style="4" customWidth="1"/>
    <col min="5" max="5" width="8.625" style="4" customWidth="1"/>
    <col min="6" max="6" width="45.875" style="2" customWidth="1"/>
    <col min="7" max="8" width="9.00390625" style="4" customWidth="1"/>
    <col min="9" max="9" width="10.625" style="4" customWidth="1"/>
    <col min="10" max="10" width="11.625" style="4" customWidth="1"/>
    <col min="11" max="254" width="10.125" style="2" customWidth="1"/>
  </cols>
  <sheetData>
    <row r="1" spans="1:10" ht="40.5" customHeight="1">
      <c r="A1" s="60" t="s">
        <v>0</v>
      </c>
      <c r="B1" s="6"/>
      <c r="C1" s="6"/>
      <c r="D1" s="6"/>
      <c r="E1" s="6"/>
      <c r="F1" s="6"/>
      <c r="G1" s="6"/>
      <c r="H1" s="6"/>
      <c r="I1" s="6"/>
      <c r="J1" s="6"/>
    </row>
    <row r="2" spans="1:10" ht="18" customHeight="1">
      <c r="A2" s="7" t="s">
        <v>1</v>
      </c>
      <c r="B2" s="8" t="s">
        <v>2</v>
      </c>
      <c r="C2" s="9" t="s">
        <v>3</v>
      </c>
      <c r="D2" s="9" t="s">
        <v>4</v>
      </c>
      <c r="E2" s="9" t="s">
        <v>5</v>
      </c>
      <c r="F2" s="9" t="s">
        <v>6</v>
      </c>
      <c r="G2" s="9" t="s">
        <v>7</v>
      </c>
      <c r="H2" s="9" t="s">
        <v>8</v>
      </c>
      <c r="I2" s="46" t="s">
        <v>9</v>
      </c>
      <c r="J2" s="46" t="s">
        <v>10</v>
      </c>
    </row>
    <row r="3" spans="1:10" ht="22.5" customHeight="1">
      <c r="A3" s="10" t="s">
        <v>11</v>
      </c>
      <c r="B3" s="11"/>
      <c r="C3" s="12"/>
      <c r="D3" s="12"/>
      <c r="E3" s="12"/>
      <c r="F3" s="13"/>
      <c r="G3" s="12"/>
      <c r="H3" s="12"/>
      <c r="I3" s="47"/>
      <c r="J3" s="47"/>
    </row>
    <row r="4" spans="1:10" s="1" customFormat="1" ht="93.75" customHeight="1">
      <c r="A4" s="14">
        <v>1</v>
      </c>
      <c r="B4" s="15" t="s">
        <v>12</v>
      </c>
      <c r="C4" s="14" t="s">
        <v>13</v>
      </c>
      <c r="D4" s="16" t="s">
        <v>14</v>
      </c>
      <c r="E4" s="17" t="s">
        <v>15</v>
      </c>
      <c r="F4" s="15" t="s">
        <v>16</v>
      </c>
      <c r="G4" s="16" t="s">
        <v>17</v>
      </c>
      <c r="H4" s="18">
        <v>4</v>
      </c>
      <c r="I4" s="48"/>
      <c r="J4" s="48"/>
    </row>
    <row r="5" spans="1:10" s="1" customFormat="1" ht="105.75" customHeight="1">
      <c r="A5" s="14">
        <v>2</v>
      </c>
      <c r="B5" s="19" t="s">
        <v>18</v>
      </c>
      <c r="C5" s="14" t="s">
        <v>19</v>
      </c>
      <c r="D5" s="16" t="s">
        <v>14</v>
      </c>
      <c r="E5" s="20" t="s">
        <v>20</v>
      </c>
      <c r="F5" s="21" t="s">
        <v>21</v>
      </c>
      <c r="G5" s="16" t="s">
        <v>22</v>
      </c>
      <c r="H5" s="18">
        <v>2</v>
      </c>
      <c r="I5" s="48"/>
      <c r="J5" s="48"/>
    </row>
    <row r="6" spans="1:10" s="1" customFormat="1" ht="112.5" customHeight="1">
      <c r="A6" s="14">
        <v>3</v>
      </c>
      <c r="B6" s="19" t="s">
        <v>23</v>
      </c>
      <c r="C6" s="14" t="s">
        <v>13</v>
      </c>
      <c r="D6" s="16" t="s">
        <v>14</v>
      </c>
      <c r="E6" s="17" t="s">
        <v>24</v>
      </c>
      <c r="F6" s="15" t="s">
        <v>25</v>
      </c>
      <c r="G6" s="16" t="s">
        <v>17</v>
      </c>
      <c r="H6" s="18">
        <v>2</v>
      </c>
      <c r="I6" s="48"/>
      <c r="J6" s="48"/>
    </row>
    <row r="7" spans="1:10" s="1" customFormat="1" ht="147" customHeight="1">
      <c r="A7" s="14">
        <v>4</v>
      </c>
      <c r="B7" s="19" t="s">
        <v>26</v>
      </c>
      <c r="C7" s="14" t="s">
        <v>19</v>
      </c>
      <c r="D7" s="16" t="s">
        <v>14</v>
      </c>
      <c r="E7" s="20" t="s">
        <v>27</v>
      </c>
      <c r="F7" s="21" t="s">
        <v>28</v>
      </c>
      <c r="G7" s="16" t="s">
        <v>22</v>
      </c>
      <c r="H7" s="18">
        <v>1</v>
      </c>
      <c r="I7" s="48"/>
      <c r="J7" s="48"/>
    </row>
    <row r="8" spans="1:10" s="1" customFormat="1" ht="111.75" customHeight="1">
      <c r="A8" s="14">
        <v>5</v>
      </c>
      <c r="B8" s="19" t="s">
        <v>29</v>
      </c>
      <c r="C8" s="14" t="s">
        <v>13</v>
      </c>
      <c r="D8" s="16" t="s">
        <v>14</v>
      </c>
      <c r="E8" s="17" t="s">
        <v>30</v>
      </c>
      <c r="F8" s="15" t="s">
        <v>31</v>
      </c>
      <c r="G8" s="16" t="s">
        <v>17</v>
      </c>
      <c r="H8" s="18">
        <v>2</v>
      </c>
      <c r="I8" s="48"/>
      <c r="J8" s="48"/>
    </row>
    <row r="9" spans="1:10" s="1" customFormat="1" ht="105.75" customHeight="1">
      <c r="A9" s="14">
        <v>6</v>
      </c>
      <c r="B9" s="19" t="s">
        <v>18</v>
      </c>
      <c r="C9" s="14" t="s">
        <v>19</v>
      </c>
      <c r="D9" s="16" t="s">
        <v>14</v>
      </c>
      <c r="E9" s="20" t="s">
        <v>20</v>
      </c>
      <c r="F9" s="21" t="s">
        <v>21</v>
      </c>
      <c r="G9" s="16" t="s">
        <v>22</v>
      </c>
      <c r="H9" s="18">
        <v>1</v>
      </c>
      <c r="I9" s="48"/>
      <c r="J9" s="48"/>
    </row>
    <row r="10" spans="1:10" ht="36" customHeight="1">
      <c r="A10" s="22"/>
      <c r="B10" s="23" t="s">
        <v>32</v>
      </c>
      <c r="C10" s="24"/>
      <c r="D10" s="24"/>
      <c r="E10" s="24"/>
      <c r="F10" s="25"/>
      <c r="G10" s="24"/>
      <c r="H10" s="24"/>
      <c r="I10" s="24"/>
      <c r="J10" s="50">
        <f>SUM(J4:J9)</f>
        <v>0</v>
      </c>
    </row>
    <row r="11" spans="1:10" ht="24" customHeight="1">
      <c r="A11" s="10" t="s">
        <v>33</v>
      </c>
      <c r="B11" s="26"/>
      <c r="C11" s="12"/>
      <c r="D11" s="12"/>
      <c r="E11" s="12"/>
      <c r="F11" s="27"/>
      <c r="G11" s="12"/>
      <c r="H11" s="12"/>
      <c r="I11" s="12"/>
      <c r="J11" s="52"/>
    </row>
    <row r="12" spans="1:10" ht="10.5" customHeight="1">
      <c r="A12" s="14">
        <v>1</v>
      </c>
      <c r="B12" s="40" t="s">
        <v>34</v>
      </c>
      <c r="C12" s="39" t="s">
        <v>35</v>
      </c>
      <c r="D12" s="38" t="s">
        <v>36</v>
      </c>
      <c r="E12" s="61" t="s">
        <v>37</v>
      </c>
      <c r="F12" s="40" t="s">
        <v>38</v>
      </c>
      <c r="G12" s="38" t="s">
        <v>22</v>
      </c>
      <c r="H12" s="38">
        <v>1</v>
      </c>
      <c r="I12" s="57"/>
      <c r="J12" s="57"/>
    </row>
    <row r="13" spans="1:10" s="1" customFormat="1" ht="109.5" customHeight="1">
      <c r="A13" s="14">
        <v>2</v>
      </c>
      <c r="B13" s="19" t="s">
        <v>39</v>
      </c>
      <c r="C13" s="14" t="s">
        <v>13</v>
      </c>
      <c r="D13" s="16" t="s">
        <v>14</v>
      </c>
      <c r="E13" s="20" t="s">
        <v>40</v>
      </c>
      <c r="F13" s="15" t="s">
        <v>41</v>
      </c>
      <c r="G13" s="16" t="s">
        <v>22</v>
      </c>
      <c r="H13" s="18">
        <v>1</v>
      </c>
      <c r="I13" s="48"/>
      <c r="J13" s="48"/>
    </row>
    <row r="14" spans="1:10" s="1" customFormat="1" ht="11.25">
      <c r="A14" s="14">
        <v>3</v>
      </c>
      <c r="B14" s="62" t="s">
        <v>42</v>
      </c>
      <c r="C14" s="39" t="s">
        <v>43</v>
      </c>
      <c r="D14" s="38" t="s">
        <v>44</v>
      </c>
      <c r="E14" s="61" t="s">
        <v>45</v>
      </c>
      <c r="F14" s="63" t="s">
        <v>46</v>
      </c>
      <c r="G14" s="38" t="s">
        <v>47</v>
      </c>
      <c r="H14" s="64">
        <v>1</v>
      </c>
      <c r="I14" s="57"/>
      <c r="J14" s="57"/>
    </row>
    <row r="15" spans="1:10" ht="69" customHeight="1">
      <c r="A15" s="14">
        <v>4</v>
      </c>
      <c r="B15" s="40" t="s">
        <v>48</v>
      </c>
      <c r="C15" s="38" t="s">
        <v>49</v>
      </c>
      <c r="D15" s="38" t="s">
        <v>50</v>
      </c>
      <c r="E15" s="38" t="s">
        <v>49</v>
      </c>
      <c r="F15" s="40" t="s">
        <v>51</v>
      </c>
      <c r="G15" s="38" t="s">
        <v>52</v>
      </c>
      <c r="H15" s="39">
        <v>2</v>
      </c>
      <c r="I15" s="57"/>
      <c r="J15" s="57"/>
    </row>
    <row r="16" spans="1:10" ht="94.5" customHeight="1">
      <c r="A16" s="14">
        <v>5</v>
      </c>
      <c r="B16" s="28" t="s">
        <v>53</v>
      </c>
      <c r="C16" s="14" t="s">
        <v>13</v>
      </c>
      <c r="D16" s="16" t="s">
        <v>14</v>
      </c>
      <c r="E16" s="14" t="s">
        <v>54</v>
      </c>
      <c r="F16" s="36" t="s">
        <v>55</v>
      </c>
      <c r="G16" s="16" t="s">
        <v>56</v>
      </c>
      <c r="H16" s="14">
        <v>2</v>
      </c>
      <c r="I16" s="48"/>
      <c r="J16" s="48"/>
    </row>
    <row r="17" spans="1:10" ht="93" customHeight="1">
      <c r="A17" s="14">
        <v>6</v>
      </c>
      <c r="B17" s="28" t="s">
        <v>57</v>
      </c>
      <c r="C17" s="14" t="s">
        <v>13</v>
      </c>
      <c r="D17" s="16" t="s">
        <v>14</v>
      </c>
      <c r="E17" s="14" t="s">
        <v>58</v>
      </c>
      <c r="F17" s="28" t="s">
        <v>59</v>
      </c>
      <c r="G17" s="16" t="s">
        <v>60</v>
      </c>
      <c r="H17" s="14">
        <v>2</v>
      </c>
      <c r="I17" s="48"/>
      <c r="J17" s="48"/>
    </row>
    <row r="18" spans="1:10" ht="10.5" customHeight="1">
      <c r="A18" s="14">
        <v>7</v>
      </c>
      <c r="B18" s="37" t="s">
        <v>61</v>
      </c>
      <c r="C18" s="38" t="s">
        <v>62</v>
      </c>
      <c r="D18" s="38" t="s">
        <v>63</v>
      </c>
      <c r="E18" s="39" t="s">
        <v>64</v>
      </c>
      <c r="F18" s="40" t="s">
        <v>65</v>
      </c>
      <c r="G18" s="38" t="s">
        <v>22</v>
      </c>
      <c r="H18" s="38">
        <v>1</v>
      </c>
      <c r="I18" s="57"/>
      <c r="J18" s="57"/>
    </row>
    <row r="19" spans="1:10" ht="69" customHeight="1">
      <c r="A19" s="14">
        <v>8</v>
      </c>
      <c r="B19" s="28" t="s">
        <v>66</v>
      </c>
      <c r="C19" s="14" t="s">
        <v>67</v>
      </c>
      <c r="D19" s="16" t="s">
        <v>68</v>
      </c>
      <c r="E19" s="14" t="s">
        <v>69</v>
      </c>
      <c r="F19" s="28" t="s">
        <v>70</v>
      </c>
      <c r="G19" s="16" t="s">
        <v>22</v>
      </c>
      <c r="H19" s="14">
        <v>1</v>
      </c>
      <c r="I19" s="48"/>
      <c r="J19" s="48"/>
    </row>
    <row r="20" spans="1:10" ht="61.5" customHeight="1">
      <c r="A20" s="14">
        <v>9</v>
      </c>
      <c r="B20" s="37" t="s">
        <v>71</v>
      </c>
      <c r="C20" s="39" t="s">
        <v>72</v>
      </c>
      <c r="D20" s="38" t="s">
        <v>50</v>
      </c>
      <c r="E20" s="39" t="s">
        <v>73</v>
      </c>
      <c r="F20" s="37" t="s">
        <v>74</v>
      </c>
      <c r="G20" s="38" t="s">
        <v>22</v>
      </c>
      <c r="H20" s="39">
        <v>2</v>
      </c>
      <c r="I20" s="57"/>
      <c r="J20" s="57"/>
    </row>
    <row r="21" spans="1:10" ht="55.5" customHeight="1">
      <c r="A21" s="14">
        <v>10</v>
      </c>
      <c r="B21" s="40" t="s">
        <v>75</v>
      </c>
      <c r="C21" s="38" t="s">
        <v>76</v>
      </c>
      <c r="D21" s="38" t="s">
        <v>50</v>
      </c>
      <c r="E21" s="39" t="s">
        <v>77</v>
      </c>
      <c r="F21" s="40" t="s">
        <v>78</v>
      </c>
      <c r="G21" s="38" t="s">
        <v>22</v>
      </c>
      <c r="H21" s="39">
        <v>2</v>
      </c>
      <c r="I21" s="57"/>
      <c r="J21" s="57"/>
    </row>
    <row r="22" spans="1:10" ht="33.75" customHeight="1">
      <c r="A22" s="14">
        <v>11</v>
      </c>
      <c r="B22" s="40" t="s">
        <v>79</v>
      </c>
      <c r="C22" s="38" t="s">
        <v>49</v>
      </c>
      <c r="D22" s="39"/>
      <c r="E22" s="39"/>
      <c r="F22" s="40" t="s">
        <v>80</v>
      </c>
      <c r="G22" s="38" t="s">
        <v>81</v>
      </c>
      <c r="H22" s="38">
        <v>4</v>
      </c>
      <c r="I22" s="57"/>
      <c r="J22" s="57"/>
    </row>
    <row r="23" spans="1:10" ht="33.75" customHeight="1">
      <c r="A23" s="14"/>
      <c r="B23" s="23" t="s">
        <v>32</v>
      </c>
      <c r="C23" s="24"/>
      <c r="D23" s="24"/>
      <c r="E23" s="24"/>
      <c r="F23" s="25"/>
      <c r="G23" s="24"/>
      <c r="H23" s="24"/>
      <c r="I23" s="24"/>
      <c r="J23" s="50">
        <f>SUM(J11:J22)</f>
        <v>0</v>
      </c>
    </row>
    <row r="24" spans="1:10" ht="25.5" customHeight="1">
      <c r="A24" s="10" t="s">
        <v>82</v>
      </c>
      <c r="B24" s="26"/>
      <c r="C24" s="12"/>
      <c r="D24" s="12"/>
      <c r="E24" s="12"/>
      <c r="F24" s="27"/>
      <c r="G24" s="12"/>
      <c r="H24" s="12"/>
      <c r="I24" s="12"/>
      <c r="J24" s="52"/>
    </row>
    <row r="25" spans="1:10" ht="30.75" customHeight="1">
      <c r="A25" s="14">
        <v>1</v>
      </c>
      <c r="B25" s="28" t="s">
        <v>83</v>
      </c>
      <c r="C25" s="16" t="s">
        <v>84</v>
      </c>
      <c r="D25" s="42" t="s">
        <v>50</v>
      </c>
      <c r="E25" s="20" t="s">
        <v>85</v>
      </c>
      <c r="F25" s="43"/>
      <c r="G25" s="16" t="s">
        <v>86</v>
      </c>
      <c r="H25" s="16"/>
      <c r="I25" s="48"/>
      <c r="J25" s="48">
        <f aca="true" t="shared" si="0" ref="J25:J29">SUM(H25*I25)</f>
        <v>0</v>
      </c>
    </row>
    <row r="26" spans="1:10" ht="30.75" customHeight="1">
      <c r="A26" s="14">
        <v>2</v>
      </c>
      <c r="B26" s="28" t="s">
        <v>87</v>
      </c>
      <c r="C26" s="16" t="s">
        <v>88</v>
      </c>
      <c r="D26" s="42" t="s">
        <v>50</v>
      </c>
      <c r="E26" s="14" t="s">
        <v>89</v>
      </c>
      <c r="F26" s="43"/>
      <c r="G26" s="16" t="s">
        <v>86</v>
      </c>
      <c r="H26" s="16"/>
      <c r="I26" s="48"/>
      <c r="J26" s="48">
        <f t="shared" si="0"/>
        <v>0</v>
      </c>
    </row>
    <row r="27" spans="1:10" ht="30.75" customHeight="1">
      <c r="A27" s="14">
        <v>3</v>
      </c>
      <c r="B27" s="28" t="s">
        <v>90</v>
      </c>
      <c r="C27" s="16" t="s">
        <v>84</v>
      </c>
      <c r="D27" s="42" t="s">
        <v>50</v>
      </c>
      <c r="E27" s="16" t="s">
        <v>91</v>
      </c>
      <c r="F27" s="43"/>
      <c r="G27" s="16" t="s">
        <v>86</v>
      </c>
      <c r="H27" s="16"/>
      <c r="I27" s="48"/>
      <c r="J27" s="48">
        <f t="shared" si="0"/>
        <v>0</v>
      </c>
    </row>
    <row r="28" spans="1:10" ht="33.75" customHeight="1">
      <c r="A28" s="14">
        <v>4</v>
      </c>
      <c r="B28" s="28" t="s">
        <v>92</v>
      </c>
      <c r="C28" s="16" t="s">
        <v>93</v>
      </c>
      <c r="D28" s="42" t="s">
        <v>50</v>
      </c>
      <c r="E28" s="16" t="s">
        <v>91</v>
      </c>
      <c r="F28" s="43"/>
      <c r="G28" s="16" t="s">
        <v>52</v>
      </c>
      <c r="H28" s="16"/>
      <c r="I28" s="48"/>
      <c r="J28" s="48">
        <f t="shared" si="0"/>
        <v>0</v>
      </c>
    </row>
    <row r="29" spans="1:10" ht="24" customHeight="1">
      <c r="A29" s="14">
        <v>5</v>
      </c>
      <c r="B29" s="28" t="s">
        <v>94</v>
      </c>
      <c r="C29" s="16" t="s">
        <v>93</v>
      </c>
      <c r="D29" s="42" t="s">
        <v>50</v>
      </c>
      <c r="E29" s="16" t="s">
        <v>91</v>
      </c>
      <c r="F29" s="43"/>
      <c r="G29" s="16" t="s">
        <v>95</v>
      </c>
      <c r="H29" s="16"/>
      <c r="I29" s="48"/>
      <c r="J29" s="48">
        <f t="shared" si="0"/>
        <v>0</v>
      </c>
    </row>
    <row r="30" spans="1:10" ht="24" customHeight="1">
      <c r="A30" s="14"/>
      <c r="B30" s="23" t="s">
        <v>32</v>
      </c>
      <c r="C30" s="24"/>
      <c r="D30" s="24"/>
      <c r="E30" s="24"/>
      <c r="F30" s="25"/>
      <c r="G30" s="24"/>
      <c r="H30" s="24"/>
      <c r="I30" s="24"/>
      <c r="J30" s="50">
        <f>SUM(J25:J29)</f>
        <v>0</v>
      </c>
    </row>
    <row r="31" spans="1:10" ht="18" customHeight="1">
      <c r="A31" s="44" t="s">
        <v>96</v>
      </c>
      <c r="B31" s="45" t="s">
        <v>97</v>
      </c>
      <c r="C31" s="12"/>
      <c r="D31" s="12"/>
      <c r="E31" s="12"/>
      <c r="F31" s="27"/>
      <c r="G31" s="12"/>
      <c r="H31" s="12"/>
      <c r="I31" s="12"/>
      <c r="J31" s="52">
        <f>J30+J23+J10</f>
        <v>0</v>
      </c>
    </row>
    <row r="32" spans="1:10" ht="19.5" customHeight="1">
      <c r="A32" s="44" t="s">
        <v>98</v>
      </c>
      <c r="B32" s="45" t="s">
        <v>99</v>
      </c>
      <c r="C32" s="12"/>
      <c r="D32" s="12"/>
      <c r="E32" s="12"/>
      <c r="F32" s="27"/>
      <c r="G32" s="12"/>
      <c r="H32" s="12"/>
      <c r="I32" s="12"/>
      <c r="J32" s="52">
        <f>SUM(J31*0.02)</f>
        <v>0</v>
      </c>
    </row>
    <row r="33" spans="1:10" ht="19.5" customHeight="1">
      <c r="A33" s="44" t="s">
        <v>100</v>
      </c>
      <c r="B33" s="45" t="s">
        <v>101</v>
      </c>
      <c r="C33" s="12"/>
      <c r="D33" s="12"/>
      <c r="E33" s="12"/>
      <c r="F33" s="27"/>
      <c r="G33" s="12"/>
      <c r="H33" s="12"/>
      <c r="I33" s="12"/>
      <c r="J33" s="52"/>
    </row>
    <row r="34" spans="1:10" ht="19.5" customHeight="1">
      <c r="A34" s="44" t="s">
        <v>102</v>
      </c>
      <c r="B34" s="44" t="s">
        <v>103</v>
      </c>
      <c r="C34" s="12"/>
      <c r="D34" s="12"/>
      <c r="E34" s="12"/>
      <c r="F34" s="12"/>
      <c r="G34" s="12"/>
      <c r="H34" s="12"/>
      <c r="I34" s="12"/>
      <c r="J34" s="52">
        <f>SUM(J31:J33)</f>
        <v>0</v>
      </c>
    </row>
  </sheetData>
  <sheetProtection/>
  <mergeCells count="8">
    <mergeCell ref="A1:J1"/>
    <mergeCell ref="B10:I10"/>
    <mergeCell ref="B23:I23"/>
    <mergeCell ref="B30:I30"/>
    <mergeCell ref="B31:I31"/>
    <mergeCell ref="B32:I32"/>
    <mergeCell ref="B33:I33"/>
    <mergeCell ref="B34:I34"/>
  </mergeCells>
  <hyperlinks>
    <hyperlink ref="A1" r:id="rId1" display="www.pro001.com 18501635951 陈先生"/>
  </hyperlinks>
  <printOptions/>
  <pageMargins left="0.75" right="0.75" top="1" bottom="1" header="0.51" footer="0.51"/>
  <pageSetup horizontalDpi="600" verticalDpi="600" orientation="portrait" paperSize="9"/>
  <drawing r:id="rId2"/>
</worksheet>
</file>

<file path=xl/worksheets/sheet2.xml><?xml version="1.0" encoding="utf-8"?>
<worksheet xmlns="http://schemas.openxmlformats.org/spreadsheetml/2006/main" xmlns:r="http://schemas.openxmlformats.org/officeDocument/2006/relationships">
  <dimension ref="A1:L34"/>
  <sheetViews>
    <sheetView zoomScaleSheetLayoutView="100" workbookViewId="0" topLeftCell="A1">
      <selection activeCell="M5" sqref="M5"/>
    </sheetView>
  </sheetViews>
  <sheetFormatPr defaultColWidth="10.125" defaultRowHeight="19.5" customHeight="1"/>
  <cols>
    <col min="1" max="1" width="7.50390625" style="2" customWidth="1"/>
    <col min="2" max="2" width="11.125" style="3" customWidth="1"/>
    <col min="3" max="3" width="10.625" style="4" customWidth="1"/>
    <col min="4" max="4" width="9.125" style="4" customWidth="1"/>
    <col min="5" max="5" width="8.625" style="4" customWidth="1"/>
    <col min="6" max="6" width="45.875" style="2" customWidth="1"/>
    <col min="7" max="8" width="9.00390625" style="4" customWidth="1"/>
    <col min="9" max="9" width="10.625" style="4" customWidth="1"/>
    <col min="10" max="10" width="11.625" style="4" customWidth="1"/>
    <col min="11" max="11" width="27.625" style="2" customWidth="1"/>
    <col min="12" max="16384" width="10.125" style="2" customWidth="1"/>
  </cols>
  <sheetData>
    <row r="1" spans="1:11" ht="40.5" customHeight="1">
      <c r="A1" s="5" t="s">
        <v>104</v>
      </c>
      <c r="B1" s="6"/>
      <c r="C1" s="6"/>
      <c r="D1" s="6"/>
      <c r="E1" s="6"/>
      <c r="F1" s="6"/>
      <c r="G1" s="6"/>
      <c r="H1" s="6"/>
      <c r="I1" s="6"/>
      <c r="J1" s="6"/>
      <c r="K1" s="6"/>
    </row>
    <row r="2" spans="1:11" ht="18" customHeight="1">
      <c r="A2" s="7" t="s">
        <v>1</v>
      </c>
      <c r="B2" s="8" t="s">
        <v>2</v>
      </c>
      <c r="C2" s="9" t="s">
        <v>3</v>
      </c>
      <c r="D2" s="9" t="s">
        <v>4</v>
      </c>
      <c r="E2" s="9" t="s">
        <v>5</v>
      </c>
      <c r="F2" s="9" t="s">
        <v>6</v>
      </c>
      <c r="G2" s="9" t="s">
        <v>7</v>
      </c>
      <c r="H2" s="9" t="s">
        <v>8</v>
      </c>
      <c r="I2" s="46" t="s">
        <v>9</v>
      </c>
      <c r="J2" s="46" t="s">
        <v>10</v>
      </c>
      <c r="K2" s="46" t="s">
        <v>105</v>
      </c>
    </row>
    <row r="3" spans="1:11" ht="22.5" customHeight="1">
      <c r="A3" s="10" t="s">
        <v>11</v>
      </c>
      <c r="B3" s="11"/>
      <c r="C3" s="12"/>
      <c r="D3" s="12"/>
      <c r="E3" s="12"/>
      <c r="F3" s="13"/>
      <c r="G3" s="12"/>
      <c r="H3" s="12"/>
      <c r="I3" s="47"/>
      <c r="J3" s="47"/>
      <c r="K3" s="47"/>
    </row>
    <row r="4" spans="1:11" s="1" customFormat="1" ht="93.75" customHeight="1">
      <c r="A4" s="14">
        <v>1</v>
      </c>
      <c r="B4" s="15" t="s">
        <v>12</v>
      </c>
      <c r="C4" s="14" t="s">
        <v>13</v>
      </c>
      <c r="D4" s="16" t="s">
        <v>14</v>
      </c>
      <c r="E4" s="17" t="s">
        <v>106</v>
      </c>
      <c r="F4" s="15" t="s">
        <v>107</v>
      </c>
      <c r="G4" s="16" t="s">
        <v>17</v>
      </c>
      <c r="H4" s="18">
        <v>4</v>
      </c>
      <c r="I4" s="48">
        <v>13300</v>
      </c>
      <c r="J4" s="48">
        <f aca="true" t="shared" si="0" ref="J4:J9">H4*I4</f>
        <v>53200</v>
      </c>
      <c r="K4" s="43"/>
    </row>
    <row r="5" spans="1:12" s="1" customFormat="1" ht="105.75" customHeight="1">
      <c r="A5" s="14">
        <v>2</v>
      </c>
      <c r="B5" s="19" t="s">
        <v>18</v>
      </c>
      <c r="C5" s="14" t="s">
        <v>108</v>
      </c>
      <c r="D5" s="16" t="s">
        <v>109</v>
      </c>
      <c r="E5" s="20" t="s">
        <v>110</v>
      </c>
      <c r="F5" s="21" t="s">
        <v>111</v>
      </c>
      <c r="G5" s="16" t="s">
        <v>22</v>
      </c>
      <c r="H5" s="18">
        <v>1</v>
      </c>
      <c r="I5" s="48">
        <v>26300</v>
      </c>
      <c r="J5" s="48">
        <f t="shared" si="0"/>
        <v>26300</v>
      </c>
      <c r="K5" s="43"/>
      <c r="L5" s="49" t="s">
        <v>112</v>
      </c>
    </row>
    <row r="6" spans="1:11" s="1" customFormat="1" ht="112.5" customHeight="1">
      <c r="A6" s="14">
        <v>3</v>
      </c>
      <c r="B6" s="19" t="s">
        <v>23</v>
      </c>
      <c r="C6" s="14" t="s">
        <v>13</v>
      </c>
      <c r="D6" s="16" t="s">
        <v>14</v>
      </c>
      <c r="E6" s="17" t="s">
        <v>113</v>
      </c>
      <c r="F6" s="15" t="s">
        <v>114</v>
      </c>
      <c r="G6" s="16" t="s">
        <v>17</v>
      </c>
      <c r="H6" s="18">
        <v>2</v>
      </c>
      <c r="I6" s="48">
        <v>7500</v>
      </c>
      <c r="J6" s="48">
        <f t="shared" si="0"/>
        <v>15000</v>
      </c>
      <c r="K6" s="43"/>
    </row>
    <row r="7" spans="1:11" s="1" customFormat="1" ht="147" customHeight="1">
      <c r="A7" s="14">
        <v>4</v>
      </c>
      <c r="B7" s="19" t="s">
        <v>26</v>
      </c>
      <c r="C7" s="14" t="s">
        <v>13</v>
      </c>
      <c r="D7" s="16" t="s">
        <v>14</v>
      </c>
      <c r="E7" s="20" t="s">
        <v>20</v>
      </c>
      <c r="F7" s="21" t="s">
        <v>21</v>
      </c>
      <c r="G7" s="16" t="s">
        <v>22</v>
      </c>
      <c r="H7" s="18">
        <v>1</v>
      </c>
      <c r="I7" s="48">
        <v>11060</v>
      </c>
      <c r="J7" s="48">
        <f t="shared" si="0"/>
        <v>11060</v>
      </c>
      <c r="K7" s="43"/>
    </row>
    <row r="8" spans="1:11" s="1" customFormat="1" ht="111.75" customHeight="1">
      <c r="A8" s="14">
        <v>5</v>
      </c>
      <c r="B8" s="19" t="s">
        <v>29</v>
      </c>
      <c r="C8" s="14" t="s">
        <v>13</v>
      </c>
      <c r="D8" s="16" t="s">
        <v>14</v>
      </c>
      <c r="E8" s="17" t="s">
        <v>115</v>
      </c>
      <c r="F8" s="15" t="s">
        <v>116</v>
      </c>
      <c r="G8" s="16" t="s">
        <v>17</v>
      </c>
      <c r="H8" s="18">
        <v>2</v>
      </c>
      <c r="I8" s="48">
        <v>12520</v>
      </c>
      <c r="J8" s="48">
        <f t="shared" si="0"/>
        <v>25040</v>
      </c>
      <c r="K8" s="43"/>
    </row>
    <row r="9" spans="1:12" s="1" customFormat="1" ht="117" customHeight="1">
      <c r="A9" s="14">
        <v>6</v>
      </c>
      <c r="B9" s="19" t="s">
        <v>117</v>
      </c>
      <c r="C9" s="14" t="s">
        <v>108</v>
      </c>
      <c r="D9" s="16" t="s">
        <v>109</v>
      </c>
      <c r="E9" s="20" t="s">
        <v>118</v>
      </c>
      <c r="F9" s="21" t="s">
        <v>119</v>
      </c>
      <c r="G9" s="16" t="s">
        <v>22</v>
      </c>
      <c r="H9" s="18">
        <v>1</v>
      </c>
      <c r="I9" s="48">
        <v>25800</v>
      </c>
      <c r="J9" s="48">
        <f t="shared" si="0"/>
        <v>25800</v>
      </c>
      <c r="K9" s="43"/>
      <c r="L9" s="49"/>
    </row>
    <row r="10" spans="1:11" ht="36" customHeight="1">
      <c r="A10" s="22"/>
      <c r="B10" s="23" t="s">
        <v>32</v>
      </c>
      <c r="C10" s="24"/>
      <c r="D10" s="24"/>
      <c r="E10" s="24"/>
      <c r="F10" s="25"/>
      <c r="G10" s="24"/>
      <c r="H10" s="24"/>
      <c r="I10" s="24"/>
      <c r="J10" s="50">
        <f>SUM(J4:J9)</f>
        <v>156400</v>
      </c>
      <c r="K10" s="51"/>
    </row>
    <row r="11" spans="1:11" ht="24" customHeight="1">
      <c r="A11" s="10" t="s">
        <v>33</v>
      </c>
      <c r="B11" s="26"/>
      <c r="C11" s="12"/>
      <c r="D11" s="12"/>
      <c r="E11" s="12"/>
      <c r="F11" s="27"/>
      <c r="G11" s="12"/>
      <c r="H11" s="12"/>
      <c r="I11" s="12"/>
      <c r="J11" s="52"/>
      <c r="K11" s="27"/>
    </row>
    <row r="12" spans="1:11" ht="21.75" customHeight="1">
      <c r="A12" s="14">
        <v>1</v>
      </c>
      <c r="B12" s="28" t="s">
        <v>120</v>
      </c>
      <c r="C12" s="14" t="s">
        <v>121</v>
      </c>
      <c r="D12" s="16" t="s">
        <v>14</v>
      </c>
      <c r="E12" s="20" t="s">
        <v>122</v>
      </c>
      <c r="F12" s="28"/>
      <c r="G12" s="16" t="s">
        <v>22</v>
      </c>
      <c r="H12" s="16">
        <v>1</v>
      </c>
      <c r="I12" s="48">
        <v>8000</v>
      </c>
      <c r="J12" s="48">
        <f aca="true" t="shared" si="1" ref="J12:J14">H12*I12</f>
        <v>8000</v>
      </c>
      <c r="K12" s="53"/>
    </row>
    <row r="13" spans="1:11" s="1" customFormat="1" ht="109.5" customHeight="1">
      <c r="A13" s="14">
        <v>2</v>
      </c>
      <c r="B13" s="19" t="s">
        <v>39</v>
      </c>
      <c r="C13" s="14" t="s">
        <v>13</v>
      </c>
      <c r="D13" s="16" t="s">
        <v>14</v>
      </c>
      <c r="E13" s="20" t="s">
        <v>40</v>
      </c>
      <c r="F13" s="15" t="s">
        <v>41</v>
      </c>
      <c r="G13" s="16" t="s">
        <v>22</v>
      </c>
      <c r="H13" s="18">
        <v>1</v>
      </c>
      <c r="I13" s="48">
        <v>5900</v>
      </c>
      <c r="J13" s="48">
        <f t="shared" si="1"/>
        <v>5900</v>
      </c>
      <c r="K13" s="43"/>
    </row>
    <row r="14" spans="1:11" s="1" customFormat="1" ht="11.25">
      <c r="A14" s="29">
        <v>3</v>
      </c>
      <c r="B14" s="30" t="s">
        <v>42</v>
      </c>
      <c r="C14" s="29" t="s">
        <v>43</v>
      </c>
      <c r="D14" s="31" t="s">
        <v>44</v>
      </c>
      <c r="E14" s="32" t="s">
        <v>45</v>
      </c>
      <c r="F14" s="33" t="s">
        <v>46</v>
      </c>
      <c r="G14" s="31" t="s">
        <v>47</v>
      </c>
      <c r="H14" s="34">
        <v>1</v>
      </c>
      <c r="I14" s="54">
        <v>300</v>
      </c>
      <c r="J14" s="54">
        <f t="shared" si="1"/>
        <v>300</v>
      </c>
      <c r="K14" s="55"/>
    </row>
    <row r="15" spans="1:11" ht="69" customHeight="1">
      <c r="A15" s="29">
        <v>4</v>
      </c>
      <c r="B15" s="35" t="s">
        <v>48</v>
      </c>
      <c r="C15" s="31" t="s">
        <v>49</v>
      </c>
      <c r="D15" s="31" t="s">
        <v>50</v>
      </c>
      <c r="E15" s="31" t="s">
        <v>49</v>
      </c>
      <c r="F15" s="35" t="s">
        <v>51</v>
      </c>
      <c r="G15" s="31" t="s">
        <v>52</v>
      </c>
      <c r="H15" s="29">
        <v>2</v>
      </c>
      <c r="I15" s="54">
        <v>160</v>
      </c>
      <c r="J15" s="54">
        <f aca="true" t="shared" si="2" ref="J15:J22">H15*I15</f>
        <v>320</v>
      </c>
      <c r="K15" s="56"/>
    </row>
    <row r="16" spans="1:11" ht="94.5" customHeight="1">
      <c r="A16" s="14">
        <v>5</v>
      </c>
      <c r="B16" s="28" t="s">
        <v>53</v>
      </c>
      <c r="C16" s="14" t="s">
        <v>13</v>
      </c>
      <c r="D16" s="16" t="s">
        <v>14</v>
      </c>
      <c r="E16" s="14" t="s">
        <v>54</v>
      </c>
      <c r="F16" s="36" t="s">
        <v>55</v>
      </c>
      <c r="G16" s="16" t="s">
        <v>56</v>
      </c>
      <c r="H16" s="14">
        <v>2</v>
      </c>
      <c r="I16" s="48">
        <v>1975</v>
      </c>
      <c r="J16" s="48">
        <f t="shared" si="2"/>
        <v>3950</v>
      </c>
      <c r="K16" s="53"/>
    </row>
    <row r="17" spans="1:11" ht="93" customHeight="1">
      <c r="A17" s="14">
        <v>6</v>
      </c>
      <c r="B17" s="28" t="s">
        <v>57</v>
      </c>
      <c r="C17" s="14" t="s">
        <v>13</v>
      </c>
      <c r="D17" s="16" t="s">
        <v>14</v>
      </c>
      <c r="E17" s="14" t="s">
        <v>58</v>
      </c>
      <c r="F17" s="28" t="s">
        <v>59</v>
      </c>
      <c r="G17" s="16" t="s">
        <v>60</v>
      </c>
      <c r="H17" s="14">
        <v>2</v>
      </c>
      <c r="I17" s="48">
        <v>2150</v>
      </c>
      <c r="J17" s="48">
        <f t="shared" si="2"/>
        <v>4300</v>
      </c>
      <c r="K17" s="53"/>
    </row>
    <row r="18" spans="1:11" ht="10.5" customHeight="1">
      <c r="A18" s="14">
        <v>7</v>
      </c>
      <c r="B18" s="37" t="s">
        <v>61</v>
      </c>
      <c r="C18" s="38" t="s">
        <v>62</v>
      </c>
      <c r="D18" s="38" t="s">
        <v>63</v>
      </c>
      <c r="E18" s="39" t="s">
        <v>64</v>
      </c>
      <c r="F18" s="40" t="s">
        <v>65</v>
      </c>
      <c r="G18" s="38" t="s">
        <v>22</v>
      </c>
      <c r="H18" s="38">
        <v>1</v>
      </c>
      <c r="I18" s="57">
        <v>350</v>
      </c>
      <c r="J18" s="57">
        <f t="shared" si="2"/>
        <v>350</v>
      </c>
      <c r="K18" s="53"/>
    </row>
    <row r="19" spans="1:11" ht="69" customHeight="1">
      <c r="A19" s="14">
        <v>8</v>
      </c>
      <c r="B19" s="28" t="s">
        <v>66</v>
      </c>
      <c r="C19" s="14" t="s">
        <v>67</v>
      </c>
      <c r="D19" s="16" t="s">
        <v>68</v>
      </c>
      <c r="E19" s="14" t="s">
        <v>123</v>
      </c>
      <c r="F19" s="28" t="s">
        <v>124</v>
      </c>
      <c r="G19" s="16" t="s">
        <v>22</v>
      </c>
      <c r="H19" s="14">
        <v>1</v>
      </c>
      <c r="I19" s="48">
        <v>3300</v>
      </c>
      <c r="J19" s="48">
        <f t="shared" si="2"/>
        <v>3300</v>
      </c>
      <c r="K19" s="53"/>
    </row>
    <row r="20" spans="1:11" ht="61.5" customHeight="1">
      <c r="A20" s="29">
        <v>9</v>
      </c>
      <c r="B20" s="41" t="s">
        <v>71</v>
      </c>
      <c r="C20" s="29" t="s">
        <v>72</v>
      </c>
      <c r="D20" s="31" t="s">
        <v>50</v>
      </c>
      <c r="E20" s="29" t="s">
        <v>73</v>
      </c>
      <c r="F20" s="41" t="s">
        <v>74</v>
      </c>
      <c r="G20" s="31" t="s">
        <v>22</v>
      </c>
      <c r="H20" s="29">
        <v>2</v>
      </c>
      <c r="I20" s="54">
        <v>800</v>
      </c>
      <c r="J20" s="54">
        <f t="shared" si="2"/>
        <v>1600</v>
      </c>
      <c r="K20" s="53"/>
    </row>
    <row r="21" spans="1:11" ht="55.5" customHeight="1">
      <c r="A21" s="29">
        <v>10</v>
      </c>
      <c r="B21" s="35" t="s">
        <v>75</v>
      </c>
      <c r="C21" s="31" t="s">
        <v>76</v>
      </c>
      <c r="D21" s="31" t="s">
        <v>50</v>
      </c>
      <c r="E21" s="29" t="s">
        <v>77</v>
      </c>
      <c r="F21" s="35" t="s">
        <v>78</v>
      </c>
      <c r="G21" s="31" t="s">
        <v>22</v>
      </c>
      <c r="H21" s="29">
        <v>2</v>
      </c>
      <c r="I21" s="54">
        <v>1300</v>
      </c>
      <c r="J21" s="54">
        <f t="shared" si="2"/>
        <v>2600</v>
      </c>
      <c r="K21" s="53"/>
    </row>
    <row r="22" spans="1:11" ht="33.75" customHeight="1">
      <c r="A22" s="29">
        <v>11</v>
      </c>
      <c r="B22" s="35" t="s">
        <v>79</v>
      </c>
      <c r="C22" s="31" t="s">
        <v>49</v>
      </c>
      <c r="D22" s="29"/>
      <c r="E22" s="29"/>
      <c r="F22" s="35" t="s">
        <v>80</v>
      </c>
      <c r="G22" s="31" t="s">
        <v>81</v>
      </c>
      <c r="H22" s="31">
        <v>4</v>
      </c>
      <c r="I22" s="54">
        <v>40</v>
      </c>
      <c r="J22" s="54">
        <f t="shared" si="2"/>
        <v>160</v>
      </c>
      <c r="K22" s="53"/>
    </row>
    <row r="23" spans="1:11" ht="33.75" customHeight="1">
      <c r="A23" s="22"/>
      <c r="B23" s="23" t="s">
        <v>32</v>
      </c>
      <c r="C23" s="24"/>
      <c r="D23" s="24"/>
      <c r="E23" s="24"/>
      <c r="F23" s="25"/>
      <c r="G23" s="24"/>
      <c r="H23" s="24"/>
      <c r="I23" s="24"/>
      <c r="J23" s="50">
        <f>SUM(J11:J22)</f>
        <v>30780</v>
      </c>
      <c r="K23" s="51"/>
    </row>
    <row r="24" spans="1:11" ht="25.5" customHeight="1">
      <c r="A24" s="10" t="s">
        <v>82</v>
      </c>
      <c r="B24" s="26"/>
      <c r="C24" s="12"/>
      <c r="D24" s="12"/>
      <c r="E24" s="12"/>
      <c r="F24" s="27"/>
      <c r="G24" s="12"/>
      <c r="H24" s="12"/>
      <c r="I24" s="12"/>
      <c r="J24" s="52"/>
      <c r="K24" s="27"/>
    </row>
    <row r="25" spans="1:11" ht="30.75" customHeight="1">
      <c r="A25" s="14">
        <v>1</v>
      </c>
      <c r="B25" s="28" t="s">
        <v>83</v>
      </c>
      <c r="C25" s="16" t="s">
        <v>84</v>
      </c>
      <c r="D25" s="42" t="s">
        <v>50</v>
      </c>
      <c r="E25" s="20" t="s">
        <v>85</v>
      </c>
      <c r="F25" s="43"/>
      <c r="G25" s="16" t="s">
        <v>86</v>
      </c>
      <c r="H25" s="16"/>
      <c r="I25" s="48"/>
      <c r="J25" s="48">
        <f aca="true" t="shared" si="3" ref="J25:J29">SUM(H25*I25)</f>
        <v>0</v>
      </c>
      <c r="K25" s="58"/>
    </row>
    <row r="26" spans="1:11" ht="30.75" customHeight="1">
      <c r="A26" s="14">
        <v>2</v>
      </c>
      <c r="B26" s="28" t="s">
        <v>87</v>
      </c>
      <c r="C26" s="16" t="s">
        <v>88</v>
      </c>
      <c r="D26" s="42" t="s">
        <v>50</v>
      </c>
      <c r="E26" s="14" t="s">
        <v>89</v>
      </c>
      <c r="F26" s="43"/>
      <c r="G26" s="16" t="s">
        <v>86</v>
      </c>
      <c r="H26" s="16"/>
      <c r="I26" s="48"/>
      <c r="J26" s="48">
        <f t="shared" si="3"/>
        <v>0</v>
      </c>
      <c r="K26" s="58"/>
    </row>
    <row r="27" spans="1:11" ht="30.75" customHeight="1">
      <c r="A27" s="14">
        <v>3</v>
      </c>
      <c r="B27" s="28" t="s">
        <v>90</v>
      </c>
      <c r="C27" s="16" t="s">
        <v>84</v>
      </c>
      <c r="D27" s="42" t="s">
        <v>50</v>
      </c>
      <c r="E27" s="16" t="s">
        <v>91</v>
      </c>
      <c r="F27" s="43"/>
      <c r="G27" s="16" t="s">
        <v>86</v>
      </c>
      <c r="H27" s="16"/>
      <c r="I27" s="48"/>
      <c r="J27" s="48">
        <f t="shared" si="3"/>
        <v>0</v>
      </c>
      <c r="K27" s="58"/>
    </row>
    <row r="28" spans="1:11" ht="33.75" customHeight="1">
      <c r="A28" s="14">
        <v>4</v>
      </c>
      <c r="B28" s="28" t="s">
        <v>92</v>
      </c>
      <c r="C28" s="16" t="s">
        <v>93</v>
      </c>
      <c r="D28" s="42" t="s">
        <v>50</v>
      </c>
      <c r="E28" s="16" t="s">
        <v>91</v>
      </c>
      <c r="F28" s="43"/>
      <c r="G28" s="16" t="s">
        <v>52</v>
      </c>
      <c r="H28" s="16"/>
      <c r="I28" s="48"/>
      <c r="J28" s="48">
        <f t="shared" si="3"/>
        <v>0</v>
      </c>
      <c r="K28" s="53"/>
    </row>
    <row r="29" spans="1:11" ht="24" customHeight="1">
      <c r="A29" s="14">
        <v>5</v>
      </c>
      <c r="B29" s="28" t="s">
        <v>94</v>
      </c>
      <c r="C29" s="16" t="s">
        <v>93</v>
      </c>
      <c r="D29" s="42" t="s">
        <v>50</v>
      </c>
      <c r="E29" s="16" t="s">
        <v>91</v>
      </c>
      <c r="F29" s="43"/>
      <c r="G29" s="16" t="s">
        <v>95</v>
      </c>
      <c r="H29" s="16"/>
      <c r="I29" s="48"/>
      <c r="J29" s="48">
        <f t="shared" si="3"/>
        <v>0</v>
      </c>
      <c r="K29" s="53"/>
    </row>
    <row r="30" spans="1:11" ht="24" customHeight="1">
      <c r="A30" s="14"/>
      <c r="B30" s="23" t="s">
        <v>32</v>
      </c>
      <c r="C30" s="24"/>
      <c r="D30" s="24"/>
      <c r="E30" s="24"/>
      <c r="F30" s="25"/>
      <c r="G30" s="24"/>
      <c r="H30" s="24"/>
      <c r="I30" s="24"/>
      <c r="J30" s="50">
        <f>SUM(J25:J29)</f>
        <v>0</v>
      </c>
      <c r="K30" s="51"/>
    </row>
    <row r="31" spans="1:11" ht="18" customHeight="1">
      <c r="A31" s="44" t="s">
        <v>96</v>
      </c>
      <c r="B31" s="45" t="s">
        <v>97</v>
      </c>
      <c r="C31" s="12"/>
      <c r="D31" s="12"/>
      <c r="E31" s="12"/>
      <c r="F31" s="27"/>
      <c r="G31" s="12"/>
      <c r="H31" s="12"/>
      <c r="I31" s="12"/>
      <c r="J31" s="52">
        <f>J30+J23+J10</f>
        <v>187180</v>
      </c>
      <c r="K31" s="59"/>
    </row>
    <row r="32" spans="1:11" ht="19.5" customHeight="1">
      <c r="A32" s="44" t="s">
        <v>98</v>
      </c>
      <c r="B32" s="45" t="s">
        <v>99</v>
      </c>
      <c r="C32" s="12"/>
      <c r="D32" s="12"/>
      <c r="E32" s="12"/>
      <c r="F32" s="27"/>
      <c r="G32" s="12"/>
      <c r="H32" s="12"/>
      <c r="I32" s="12"/>
      <c r="J32" s="52">
        <f>SUM(J31*0.02)</f>
        <v>3743.6</v>
      </c>
      <c r="K32" s="59"/>
    </row>
    <row r="33" spans="1:11" ht="19.5" customHeight="1">
      <c r="A33" s="44" t="s">
        <v>100</v>
      </c>
      <c r="B33" s="45" t="s">
        <v>101</v>
      </c>
      <c r="C33" s="12"/>
      <c r="D33" s="12"/>
      <c r="E33" s="12"/>
      <c r="F33" s="27"/>
      <c r="G33" s="12"/>
      <c r="H33" s="12"/>
      <c r="I33" s="12"/>
      <c r="J33" s="52"/>
      <c r="K33" s="59"/>
    </row>
    <row r="34" spans="1:11" ht="19.5" customHeight="1">
      <c r="A34" s="44"/>
      <c r="B34" s="44" t="s">
        <v>103</v>
      </c>
      <c r="C34" s="12"/>
      <c r="D34" s="12"/>
      <c r="E34" s="12"/>
      <c r="F34" s="12"/>
      <c r="G34" s="12"/>
      <c r="H34" s="12"/>
      <c r="I34" s="12"/>
      <c r="J34" s="52">
        <f>SUM(J31:J33)</f>
        <v>190923.6</v>
      </c>
      <c r="K34" s="59"/>
    </row>
  </sheetData>
  <sheetProtection/>
  <mergeCells count="8">
    <mergeCell ref="A1:K1"/>
    <mergeCell ref="B10:I10"/>
    <mergeCell ref="B23:I23"/>
    <mergeCell ref="B30:I30"/>
    <mergeCell ref="B31:I31"/>
    <mergeCell ref="B32:I32"/>
    <mergeCell ref="B33:I33"/>
    <mergeCell ref="B34:I34"/>
  </mergeCells>
  <printOptions/>
  <pageMargins left="0.75" right="0.75" top="1" bottom="1" header="0.51" footer="0.51"/>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Apple</cp:lastModifiedBy>
  <dcterms:created xsi:type="dcterms:W3CDTF">2012-11-10T08:14:42Z</dcterms:created>
  <dcterms:modified xsi:type="dcterms:W3CDTF">2016-03-11T03:53:15Z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